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updateLinks="never" defaultThemeVersion="124226"/>
  <xr:revisionPtr revIDLastSave="0" documentId="13_ncr:1_{B8C11FB4-A186-4BBF-82CE-10F7DCA09E3C}" xr6:coauthVersionLast="46" xr6:coauthVersionMax="46" xr10:uidLastSave="{00000000-0000-0000-0000-000000000000}"/>
  <bookViews>
    <workbookView xWindow="735" yWindow="735" windowWidth="20400" windowHeight="14310" activeTab="1" xr2:uid="{00000000-000D-0000-FFFF-FFFF00000000}"/>
  </bookViews>
  <sheets>
    <sheet name="医薬品（契約単位経費）" sheetId="6" r:id="rId1"/>
    <sheet name="医薬品（症例単位経費）" sheetId="7" r:id="rId2"/>
  </sheets>
  <definedNames>
    <definedName name="_xlnm.Print_Area" localSheetId="0">'医薬品（契約単位経費）'!$B$2:$I$29</definedName>
    <definedName name="_xlnm.Print_Area" localSheetId="1">'医薬品（症例単位経費）'!$B$2:$I$30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6" l="1"/>
  <c r="C6" i="7" l="1"/>
  <c r="E17" i="7"/>
  <c r="B2" i="7"/>
  <c r="E21" i="7"/>
  <c r="G22" i="7"/>
  <c r="E22" i="7" s="1"/>
  <c r="E20" i="7"/>
  <c r="E19" i="7"/>
  <c r="E18" i="7"/>
  <c r="E16" i="7"/>
  <c r="E15" i="7"/>
  <c r="E14" i="7"/>
  <c r="E23" i="7" l="1"/>
  <c r="E24" i="7" s="1"/>
  <c r="G25" i="7" s="1"/>
  <c r="E17" i="6"/>
  <c r="E23" i="6" s="1"/>
  <c r="E24" i="6" s="1"/>
  <c r="E25" i="7" l="1"/>
  <c r="E26" i="7" s="1"/>
  <c r="E25" i="6"/>
  <c r="E26" i="6" s="1"/>
  <c r="E27" i="7" l="1"/>
  <c r="E27" i="6"/>
  <c r="D23" i="6" l="1"/>
  <c r="D24" i="6" s="1"/>
  <c r="D25" i="6" l="1"/>
  <c r="D26" i="6" s="1"/>
  <c r="D2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2" authorId="0" shapeId="0" xr:uid="{00000000-0006-0000-0000-000001000000}">
      <text>
        <r>
          <rPr>
            <b/>
            <sz val="12"/>
            <color indexed="81"/>
            <rFont val="MS P ゴシック"/>
            <family val="3"/>
            <charset val="128"/>
          </rPr>
          <t>括弧内は、</t>
        </r>
        <r>
          <rPr>
            <b/>
            <sz val="12"/>
            <color indexed="10"/>
            <rFont val="MS P ゴシック"/>
            <family val="3"/>
            <charset val="128"/>
          </rPr>
          <t>該当事項以外消去</t>
        </r>
        <r>
          <rPr>
            <b/>
            <sz val="12"/>
            <color indexed="81"/>
            <rFont val="MS P ゴシック"/>
            <family val="3"/>
            <charset val="128"/>
          </rPr>
          <t>すること</t>
        </r>
      </text>
    </comment>
    <comment ref="C6" authorId="0" shapeId="0" xr:uid="{00000000-0006-0000-0000-000002000000}">
      <text>
        <r>
          <rPr>
            <b/>
            <sz val="12"/>
            <color indexed="81"/>
            <rFont val="MS P ゴシック"/>
            <family val="3"/>
            <charset val="128"/>
          </rPr>
          <t>治験課題名を入力すること</t>
        </r>
      </text>
    </comment>
    <comment ref="D17" authorId="0" shapeId="0" xr:uid="{00000000-0006-0000-0000-000003000000}">
      <text>
        <r>
          <rPr>
            <b/>
            <sz val="12"/>
            <color indexed="10"/>
            <rFont val="MS P ゴシック"/>
            <family val="3"/>
            <charset val="128"/>
          </rPr>
          <t>医療機器、再生医療等製品場合は、</t>
        </r>
        <r>
          <rPr>
            <b/>
            <sz val="12"/>
            <color indexed="14"/>
            <rFont val="MS P ゴシック"/>
            <family val="3"/>
            <charset val="128"/>
          </rPr>
          <t>33000</t>
        </r>
        <r>
          <rPr>
            <b/>
            <sz val="12"/>
            <color indexed="10"/>
            <rFont val="MS P ゴシック"/>
            <family val="3"/>
            <charset val="128"/>
          </rPr>
          <t xml:space="preserve"> と入力すること
</t>
        </r>
      </text>
    </comment>
    <comment ref="E17" authorId="0" shapeId="0" xr:uid="{00000000-0006-0000-0000-000004000000}">
      <text>
        <r>
          <rPr>
            <b/>
            <sz val="12"/>
            <color indexed="10"/>
            <rFont val="MS P ゴシック"/>
            <family val="3"/>
            <charset val="128"/>
          </rPr>
          <t>医療機器、再生医療等製品場合は、</t>
        </r>
        <r>
          <rPr>
            <b/>
            <sz val="12"/>
            <color indexed="14"/>
            <rFont val="MS P ゴシック"/>
            <family val="3"/>
            <charset val="128"/>
          </rPr>
          <t>33000</t>
        </r>
        <r>
          <rPr>
            <b/>
            <sz val="12"/>
            <color indexed="10"/>
            <rFont val="MS P ゴシック"/>
            <family val="3"/>
            <charset val="128"/>
          </rPr>
          <t xml:space="preserve"> と入力すること
</t>
        </r>
      </text>
    </comment>
    <comment ref="F17" authorId="0" shapeId="0" xr:uid="{00000000-0006-0000-0000-000005000000}">
      <text>
        <r>
          <rPr>
            <b/>
            <sz val="12"/>
            <color indexed="10"/>
            <rFont val="MS P ゴシック"/>
            <family val="3"/>
            <charset val="128"/>
          </rPr>
          <t>医療機器、再生医療等製品場合は、削除すること</t>
        </r>
      </text>
    </comment>
    <comment ref="G17" authorId="0" shapeId="0" xr:uid="{00000000-0006-0000-0000-000006000000}">
      <text>
        <r>
          <rPr>
            <b/>
            <sz val="12"/>
            <color indexed="81"/>
            <rFont val="MS P ゴシック"/>
            <family val="3"/>
            <charset val="128"/>
          </rPr>
          <t xml:space="preserve">ポイント数を入力すること
注）入力は数字のみ
</t>
        </r>
        <r>
          <rPr>
            <b/>
            <sz val="12"/>
            <color indexed="10"/>
            <rFont val="MS P ゴシック"/>
            <family val="3"/>
            <charset val="128"/>
          </rPr>
          <t>注）医療機器、再生医療等製品場合は、削除すること</t>
        </r>
      </text>
    </comment>
    <comment ref="H17" authorId="0" shapeId="0" xr:uid="{00000000-0006-0000-0000-000007000000}">
      <text>
        <r>
          <rPr>
            <b/>
            <sz val="12"/>
            <color indexed="10"/>
            <rFont val="MS P ゴシック"/>
            <family val="3"/>
            <charset val="128"/>
          </rPr>
          <t xml:space="preserve">医療機器、再生医療等製品場合は、削除すること
</t>
        </r>
      </text>
    </comment>
    <comment ref="I17" authorId="0" shapeId="0" xr:uid="{00000000-0006-0000-0000-000008000000}">
      <text>
        <r>
          <rPr>
            <b/>
            <sz val="12"/>
            <color indexed="81"/>
            <rFont val="MS P ゴシック"/>
            <family val="3"/>
            <charset val="128"/>
          </rPr>
          <t xml:space="preserve">症例数を入力すること
注）入力は数字のみ
</t>
        </r>
        <r>
          <rPr>
            <b/>
            <sz val="12"/>
            <color indexed="10"/>
            <rFont val="MS P ゴシック"/>
            <family val="3"/>
            <charset val="128"/>
          </rPr>
          <t>注）医療機器、再生医療等製品場合は、削除すること</t>
        </r>
      </text>
    </comment>
    <comment ref="D20" authorId="0" shapeId="0" xr:uid="{B8EE5515-0B6C-4233-8ED4-CCE79D56E12D}">
      <text>
        <r>
          <rPr>
            <b/>
            <sz val="12"/>
            <color indexed="10"/>
            <rFont val="MS P ゴシック"/>
            <family val="3"/>
            <charset val="128"/>
          </rPr>
          <t>外注検査キット等の保管が不要な場合は、</t>
        </r>
        <r>
          <rPr>
            <b/>
            <sz val="12"/>
            <color indexed="14"/>
            <rFont val="MS P ゴシック"/>
            <family val="3"/>
            <charset val="128"/>
          </rPr>
          <t>0</t>
        </r>
        <r>
          <rPr>
            <b/>
            <sz val="12"/>
            <color indexed="10"/>
            <rFont val="MS P ゴシック"/>
            <family val="3"/>
            <charset val="128"/>
          </rPr>
          <t>と入力すること</t>
        </r>
      </text>
    </comment>
    <comment ref="E20" authorId="0" shapeId="0" xr:uid="{60D013CF-245F-4B4B-8276-91EA5ECBDFB9}">
      <text>
        <r>
          <rPr>
            <b/>
            <sz val="12"/>
            <color indexed="10"/>
            <rFont val="MS P ゴシック"/>
            <family val="3"/>
            <charset val="128"/>
          </rPr>
          <t>外注検査キット等の保管が不要な場合は、</t>
        </r>
        <r>
          <rPr>
            <b/>
            <sz val="12"/>
            <color indexed="14"/>
            <rFont val="MS P ゴシック"/>
            <family val="3"/>
            <charset val="128"/>
          </rPr>
          <t>0</t>
        </r>
        <r>
          <rPr>
            <b/>
            <sz val="12"/>
            <color indexed="10"/>
            <rFont val="MS P ゴシック"/>
            <family val="3"/>
            <charset val="128"/>
          </rPr>
          <t>と入力すること</t>
        </r>
      </text>
    </comment>
    <comment ref="D22" authorId="0" shapeId="0" xr:uid="{8133972E-BF96-4CA4-8511-259D0366032D}">
      <text>
        <r>
          <rPr>
            <b/>
            <sz val="12"/>
            <color indexed="10"/>
            <rFont val="MS P ゴシック"/>
            <family val="3"/>
            <charset val="128"/>
          </rPr>
          <t>該当する場合、当該金額を記入する</t>
        </r>
      </text>
    </comment>
    <comment ref="E22" authorId="0" shapeId="0" xr:uid="{890E6BAE-53E0-4669-94A3-9F299F7A0F35}">
      <text>
        <r>
          <rPr>
            <b/>
            <sz val="12"/>
            <color indexed="10"/>
            <rFont val="MS P ゴシック"/>
            <family val="3"/>
            <charset val="128"/>
          </rPr>
          <t>該当する場合、当該金額を記入する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4" authorId="0" shapeId="0" xr:uid="{00000000-0006-0000-0100-000001000000}">
      <text>
        <r>
          <rPr>
            <b/>
            <sz val="12"/>
            <color indexed="81"/>
            <rFont val="MS P ゴシック"/>
            <family val="3"/>
            <charset val="128"/>
          </rPr>
          <t>診療科名を入力すること
以下同様</t>
        </r>
      </text>
    </comment>
    <comment ref="G14" authorId="0" shapeId="0" xr:uid="{00000000-0006-0000-0100-000002000000}">
      <text>
        <r>
          <rPr>
            <b/>
            <sz val="12"/>
            <color indexed="81"/>
            <rFont val="MS P ゴシック"/>
            <family val="3"/>
            <charset val="128"/>
          </rPr>
          <t>ポイント数を入力すること
以下同様
注）入力は数字のみ</t>
        </r>
      </text>
    </comment>
  </commentList>
</comments>
</file>

<file path=xl/sharedStrings.xml><?xml version="1.0" encoding="utf-8"?>
<sst xmlns="http://schemas.openxmlformats.org/spreadsheetml/2006/main" count="79" uniqueCount="55">
  <si>
    <t>区分</t>
    <rPh sb="0" eb="2">
      <t>クブン</t>
    </rPh>
    <phoneticPr fontId="3"/>
  </si>
  <si>
    <t>経費内訳</t>
    <rPh sb="0" eb="2">
      <t>ケイヒ</t>
    </rPh>
    <rPh sb="2" eb="4">
      <t>ウチワケ</t>
    </rPh>
    <phoneticPr fontId="3"/>
  </si>
  <si>
    <t>①治験開始準備費</t>
    <phoneticPr fontId="3"/>
  </si>
  <si>
    <t>②審査費</t>
    <phoneticPr fontId="3"/>
  </si>
  <si>
    <t>（２）間接経費</t>
    <rPh sb="3" eb="5">
      <t>カンセツ</t>
    </rPh>
    <rPh sb="5" eb="7">
      <t>ケイヒ</t>
    </rPh>
    <phoneticPr fontId="3"/>
  </si>
  <si>
    <t>（１）直接経費</t>
    <rPh sb="3" eb="5">
      <t>チョクセツ</t>
    </rPh>
    <rPh sb="5" eb="7">
      <t>ケイヒ</t>
    </rPh>
    <phoneticPr fontId="3"/>
  </si>
  <si>
    <t>１契約／年度</t>
    <rPh sb="1" eb="3">
      <t>ケイヤク</t>
    </rPh>
    <rPh sb="4" eb="6">
      <t>ネンド</t>
    </rPh>
    <phoneticPr fontId="3"/>
  </si>
  <si>
    <t>１契約</t>
    <rPh sb="1" eb="3">
      <t>ケイヤク</t>
    </rPh>
    <phoneticPr fontId="3"/>
  </si>
  <si>
    <t>１契約／年度</t>
    <phoneticPr fontId="3"/>
  </si>
  <si>
    <t>被験薬ポイント数</t>
    <rPh sb="0" eb="2">
      <t>ヒケン</t>
    </rPh>
    <rPh sb="2" eb="3">
      <t>ヤク</t>
    </rPh>
    <rPh sb="7" eb="8">
      <t>スウ</t>
    </rPh>
    <phoneticPr fontId="3"/>
  </si>
  <si>
    <t>当該機械器具等の購入金額</t>
    <rPh sb="0" eb="2">
      <t>トウガイ</t>
    </rPh>
    <rPh sb="2" eb="4">
      <t>キカイ</t>
    </rPh>
    <rPh sb="4" eb="7">
      <t>キグナド</t>
    </rPh>
    <rPh sb="8" eb="10">
      <t>コウニュウ</t>
    </rPh>
    <rPh sb="10" eb="12">
      <t>キンガク</t>
    </rPh>
    <phoneticPr fontId="3"/>
  </si>
  <si>
    <t>（１）直接経費＋（２）間接経費</t>
    <phoneticPr fontId="2"/>
  </si>
  <si>
    <t>金額単位：円</t>
    <rPh sb="0" eb="2">
      <t>キンガク</t>
    </rPh>
    <rPh sb="2" eb="4">
      <t>タンイ</t>
    </rPh>
    <rPh sb="5" eb="6">
      <t>エン</t>
    </rPh>
    <phoneticPr fontId="2"/>
  </si>
  <si>
    <t>小計</t>
    <rPh sb="0" eb="2">
      <t>ショウケイ</t>
    </rPh>
    <phoneticPr fontId="2"/>
  </si>
  <si>
    <t>小計の20％に相当する額</t>
    <rPh sb="0" eb="2">
      <t>ショウケイ</t>
    </rPh>
    <phoneticPr fontId="2"/>
  </si>
  <si>
    <t>合計</t>
    <rPh sb="0" eb="2">
      <t>ゴウケイ</t>
    </rPh>
    <phoneticPr fontId="3"/>
  </si>
  <si>
    <t>直接経費計</t>
    <rPh sb="0" eb="2">
      <t>チョクセツ</t>
    </rPh>
    <rPh sb="2" eb="4">
      <t>ケイヒ</t>
    </rPh>
    <rPh sb="4" eb="5">
      <t>ケイ</t>
    </rPh>
    <phoneticPr fontId="2"/>
  </si>
  <si>
    <t>直接経費計の 30％に相当する額</t>
    <phoneticPr fontId="2"/>
  </si>
  <si>
    <t>治験課題名：</t>
    <rPh sb="0" eb="4">
      <t>チケンカダイ</t>
    </rPh>
    <rPh sb="4" eb="5">
      <t>メイ</t>
    </rPh>
    <phoneticPr fontId="2"/>
  </si>
  <si>
    <t>ポイント数</t>
    <rPh sb="4" eb="5">
      <t>スウ</t>
    </rPh>
    <phoneticPr fontId="3"/>
  </si>
  <si>
    <t>　診療科</t>
    <rPh sb="1" eb="4">
      <t>シンリョウカ</t>
    </rPh>
    <phoneticPr fontId="2"/>
  </si>
  <si>
    <t>　検査部</t>
    <rPh sb="1" eb="4">
      <t>ケンサブ</t>
    </rPh>
    <phoneticPr fontId="2"/>
  </si>
  <si>
    <t>　病理部</t>
    <rPh sb="1" eb="3">
      <t>ビョウリ</t>
    </rPh>
    <rPh sb="3" eb="4">
      <t>ブ</t>
    </rPh>
    <phoneticPr fontId="2"/>
  </si>
  <si>
    <t>　放射線部</t>
    <rPh sb="1" eb="4">
      <t>ホウシャセン</t>
    </rPh>
    <rPh sb="4" eb="5">
      <t>ブ</t>
    </rPh>
    <phoneticPr fontId="2"/>
  </si>
  <si>
    <t>　看護部</t>
    <rPh sb="1" eb="4">
      <t>カンゴブ</t>
    </rPh>
    <phoneticPr fontId="2"/>
  </si>
  <si>
    <t>来院回数/症例</t>
    <rPh sb="0" eb="2">
      <t>ライイン</t>
    </rPh>
    <rPh sb="2" eb="4">
      <t>カイスウ</t>
    </rPh>
    <rPh sb="5" eb="7">
      <t>ショウレイ</t>
    </rPh>
    <phoneticPr fontId="2"/>
  </si>
  <si>
    <t>金額</t>
    <rPh sb="0" eb="2">
      <t>キンガク</t>
    </rPh>
    <phoneticPr fontId="2"/>
  </si>
  <si>
    <t>初年度
金額</t>
    <rPh sb="0" eb="3">
      <t>ショネンド</t>
    </rPh>
    <rPh sb="4" eb="6">
      <t>キンガク</t>
    </rPh>
    <phoneticPr fontId="3"/>
  </si>
  <si>
    <t>二年目以降
金額</t>
    <rPh sb="0" eb="1">
      <t>ニ</t>
    </rPh>
    <rPh sb="1" eb="3">
      <t>ネンメ</t>
    </rPh>
    <rPh sb="3" eb="5">
      <t>イコウ</t>
    </rPh>
    <rPh sb="6" eb="8">
      <t>キンガク</t>
    </rPh>
    <phoneticPr fontId="2"/>
  </si>
  <si>
    <t>診療科ポイント数</t>
    <rPh sb="7" eb="8">
      <t>スウ</t>
    </rPh>
    <phoneticPr fontId="3"/>
  </si>
  <si>
    <t>　薬剤部</t>
    <rPh sb="1" eb="3">
      <t>ヤクザイ</t>
    </rPh>
    <rPh sb="3" eb="4">
      <t>ブ</t>
    </rPh>
    <phoneticPr fontId="2"/>
  </si>
  <si>
    <t>算出基準等</t>
    <rPh sb="4" eb="5">
      <t>トウ</t>
    </rPh>
    <phoneticPr fontId="2"/>
  </si>
  <si>
    <t>算出基準等</t>
    <rPh sb="4" eb="5">
      <t>トウ</t>
    </rPh>
    <phoneticPr fontId="2"/>
  </si>
  <si>
    <t>契約単位で算定する経費</t>
    <phoneticPr fontId="3"/>
  </si>
  <si>
    <t>国立大学法人弘前大学旅費規程に基づき算出</t>
    <rPh sb="0" eb="2">
      <t>コクリツ</t>
    </rPh>
    <rPh sb="2" eb="4">
      <t>ダイガク</t>
    </rPh>
    <rPh sb="4" eb="6">
      <t>ホウジン</t>
    </rPh>
    <rPh sb="6" eb="8">
      <t>ヒロサキ</t>
    </rPh>
    <rPh sb="8" eb="10">
      <t>ダイガク</t>
    </rPh>
    <rPh sb="10" eb="12">
      <t>リョヒ</t>
    </rPh>
    <rPh sb="12" eb="14">
      <t>キテイ</t>
    </rPh>
    <rPh sb="15" eb="16">
      <t>モト</t>
    </rPh>
    <rPh sb="18" eb="20">
      <t>サンシュツ</t>
    </rPh>
    <phoneticPr fontId="3"/>
  </si>
  <si>
    <t>治験（医薬品、医療機器、再生医療等製品）に係る経費算出表</t>
    <rPh sb="0" eb="2">
      <t>チケン</t>
    </rPh>
    <rPh sb="3" eb="6">
      <t>イヤクヒン</t>
    </rPh>
    <rPh sb="7" eb="9">
      <t>イリョウ</t>
    </rPh>
    <rPh sb="9" eb="11">
      <t>キキ</t>
    </rPh>
    <rPh sb="12" eb="14">
      <t>サイセイ</t>
    </rPh>
    <rPh sb="14" eb="16">
      <t>イリョウ</t>
    </rPh>
    <rPh sb="16" eb="17">
      <t>トウ</t>
    </rPh>
    <rPh sb="17" eb="19">
      <t>セイヒン</t>
    </rPh>
    <rPh sb="21" eb="22">
      <t>カカ</t>
    </rPh>
    <rPh sb="23" eb="25">
      <t>ケイヒ</t>
    </rPh>
    <rPh sb="25" eb="27">
      <t>サンシュツ</t>
    </rPh>
    <rPh sb="27" eb="28">
      <t>ヒョウ</t>
    </rPh>
    <phoneticPr fontId="3"/>
  </si>
  <si>
    <t>①臨床試験研究経費</t>
    <phoneticPr fontId="3"/>
  </si>
  <si>
    <t>②被験者負担軽減費</t>
    <phoneticPr fontId="2"/>
  </si>
  <si>
    <t>③賃金</t>
    <phoneticPr fontId="2"/>
  </si>
  <si>
    <t>④管理費</t>
    <phoneticPr fontId="2"/>
  </si>
  <si>
    <t>保</t>
    <rPh sb="0" eb="1">
      <t>ホ</t>
    </rPh>
    <phoneticPr fontId="2"/>
  </si>
  <si>
    <t>※上記経費には、消費税率及び地方消費税率１０％にて算出した消費税及び地方消費税を含む。</t>
    <rPh sb="1" eb="3">
      <t>ジョウキ</t>
    </rPh>
    <rPh sb="3" eb="5">
      <t>ケイヒ</t>
    </rPh>
    <rPh sb="29" eb="32">
      <t>ショウヒゼイ</t>
    </rPh>
    <rPh sb="32" eb="33">
      <t>オヨ</t>
    </rPh>
    <rPh sb="34" eb="36">
      <t>チホウ</t>
    </rPh>
    <rPh sb="36" eb="39">
      <t>ショウヒゼイ</t>
    </rPh>
    <rPh sb="40" eb="41">
      <t>フク</t>
    </rPh>
    <phoneticPr fontId="2"/>
  </si>
  <si>
    <t>うちセンター経費</t>
    <rPh sb="6" eb="8">
      <t>ケイヒ</t>
    </rPh>
    <phoneticPr fontId="2"/>
  </si>
  <si>
    <t>症例単位で算定する経費</t>
    <phoneticPr fontId="3"/>
  </si>
  <si>
    <t>○○科</t>
    <rPh sb="2" eb="3">
      <t>カ</t>
    </rPh>
    <phoneticPr fontId="2"/>
  </si>
  <si>
    <t>③実施体制の維持管理費</t>
    <rPh sb="1" eb="5">
      <t>ジッシタイセイ</t>
    </rPh>
    <rPh sb="6" eb="11">
      <t>イジカンリヒ</t>
    </rPh>
    <phoneticPr fontId="3"/>
  </si>
  <si>
    <t xml:space="preserve">④ＣＲＣ等事務局経費  </t>
    <phoneticPr fontId="3"/>
  </si>
  <si>
    <t>⑤治験薬等管理費</t>
    <phoneticPr fontId="3"/>
  </si>
  <si>
    <t>⑥書類保管経費</t>
    <phoneticPr fontId="3"/>
  </si>
  <si>
    <t>⑨旅費</t>
    <phoneticPr fontId="3"/>
  </si>
  <si>
    <t>⑩備品費等</t>
    <phoneticPr fontId="3"/>
  </si>
  <si>
    <t>⑪管理費</t>
    <phoneticPr fontId="2"/>
  </si>
  <si>
    <t>⑦謝金</t>
    <phoneticPr fontId="3"/>
  </si>
  <si>
    <t>⑧外注検査キット等保管費</t>
    <rPh sb="1" eb="5">
      <t>ガイチュウケンサ</t>
    </rPh>
    <rPh sb="8" eb="9">
      <t>トウ</t>
    </rPh>
    <rPh sb="9" eb="12">
      <t>ホカンヒ</t>
    </rPh>
    <phoneticPr fontId="2"/>
  </si>
  <si>
    <t>※上記経費には、消費税率及び地方消費税率１０％にて算出した消費税及び地方消費税を含む（⑨を除く）。</t>
    <rPh sb="1" eb="3">
      <t>ジョウキ</t>
    </rPh>
    <rPh sb="3" eb="5">
      <t>ケイヒ</t>
    </rPh>
    <rPh sb="29" eb="32">
      <t>ショウヒゼイ</t>
    </rPh>
    <rPh sb="32" eb="33">
      <t>オヨ</t>
    </rPh>
    <rPh sb="34" eb="36">
      <t>チホウ</t>
    </rPh>
    <rPh sb="36" eb="39">
      <t>ショウヒゼイ</t>
    </rPh>
    <rPh sb="40" eb="41">
      <t>フク</t>
    </rPh>
    <rPh sb="45" eb="46">
      <t>ノゾ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</si>
</sst>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#,##0&quot;症例&quot;"/>
    <numFmt numFmtId="178" formatCode="#,##0&quot;円　×&quot;"/>
    <numFmt numFmtId="179" formatCode="#,##0&quot;ポイント　×&quot;"/>
    <numFmt numFmtId="180" formatCode="#,##0&quot;回　×&quot;"/>
  </numFmts>
  <fonts count="17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color indexed="10"/>
      <name val="MS P ゴシック"/>
      <family val="3"/>
      <charset val="128"/>
    </font>
    <font>
      <b/>
      <sz val="12"/>
      <color indexed="81"/>
      <name val="MS P 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2"/>
      <color indexed="14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/>
    <xf numFmtId="0" fontId="4" fillId="0" borderId="0" xfId="1" applyFo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Border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4" fillId="0" borderId="3" xfId="1" applyFont="1" applyFill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3" xfId="1" applyFont="1" applyFill="1" applyBorder="1" applyAlignment="1">
      <alignment horizontal="left" vertical="center"/>
    </xf>
    <xf numFmtId="176" fontId="4" fillId="0" borderId="3" xfId="1" applyNumberFormat="1" applyFont="1" applyBorder="1" applyAlignment="1">
      <alignment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176" fontId="4" fillId="0" borderId="3" xfId="1" applyNumberFormat="1" applyFont="1" applyFill="1" applyBorder="1" applyAlignment="1">
      <alignment vertical="center"/>
    </xf>
    <xf numFmtId="176" fontId="4" fillId="0" borderId="3" xfId="1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176" fontId="4" fillId="0" borderId="15" xfId="1" applyNumberFormat="1" applyFont="1" applyBorder="1" applyAlignment="1">
      <alignment vertical="center"/>
    </xf>
    <xf numFmtId="0" fontId="4" fillId="0" borderId="15" xfId="1" applyFont="1" applyFill="1" applyBorder="1" applyAlignment="1">
      <alignment horizontal="left" vertical="center"/>
    </xf>
    <xf numFmtId="0" fontId="4" fillId="0" borderId="3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shrinkToFit="1"/>
    </xf>
    <xf numFmtId="0" fontId="4" fillId="0" borderId="12" xfId="1" applyFont="1" applyBorder="1" applyAlignment="1">
      <alignment horizontal="center" vertical="center"/>
    </xf>
    <xf numFmtId="0" fontId="4" fillId="0" borderId="17" xfId="1" applyFont="1" applyFill="1" applyBorder="1" applyAlignment="1">
      <alignment horizontal="left" vertical="center"/>
    </xf>
    <xf numFmtId="176" fontId="4" fillId="0" borderId="17" xfId="1" applyNumberFormat="1" applyFont="1" applyBorder="1" applyAlignment="1">
      <alignment vertical="center"/>
    </xf>
    <xf numFmtId="0" fontId="4" fillId="0" borderId="13" xfId="1" applyFont="1" applyBorder="1" applyAlignment="1">
      <alignment horizontal="left" vertical="center"/>
    </xf>
    <xf numFmtId="0" fontId="9" fillId="0" borderId="0" xfId="1" applyFont="1" applyAlignment="1">
      <alignment horizontal="center" vertical="center"/>
    </xf>
    <xf numFmtId="178" fontId="4" fillId="0" borderId="2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horizontal="left" vertical="center"/>
    </xf>
    <xf numFmtId="0" fontId="4" fillId="0" borderId="19" xfId="1" applyFont="1" applyFill="1" applyBorder="1" applyAlignment="1">
      <alignment horizontal="left" vertical="center"/>
    </xf>
    <xf numFmtId="0" fontId="4" fillId="0" borderId="20" xfId="1" applyFont="1" applyFill="1" applyBorder="1" applyAlignment="1">
      <alignment horizontal="left" vertical="center"/>
    </xf>
    <xf numFmtId="0" fontId="4" fillId="0" borderId="22" xfId="1" applyFont="1" applyBorder="1" applyAlignment="1">
      <alignment vertical="center"/>
    </xf>
    <xf numFmtId="0" fontId="4" fillId="0" borderId="22" xfId="1" applyFont="1" applyFill="1" applyBorder="1" applyAlignment="1">
      <alignment vertical="center"/>
    </xf>
    <xf numFmtId="0" fontId="4" fillId="0" borderId="22" xfId="1" applyFont="1" applyFill="1" applyBorder="1" applyAlignment="1">
      <alignment horizontal="left" vertical="center"/>
    </xf>
    <xf numFmtId="0" fontId="4" fillId="0" borderId="23" xfId="1" applyFont="1" applyFill="1" applyBorder="1" applyAlignment="1">
      <alignment horizontal="left" vertical="center"/>
    </xf>
    <xf numFmtId="0" fontId="4" fillId="0" borderId="24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center" vertical="center" wrapText="1"/>
    </xf>
    <xf numFmtId="179" fontId="4" fillId="0" borderId="2" xfId="1" applyNumberFormat="1" applyFont="1" applyFill="1" applyBorder="1" applyAlignment="1">
      <alignment horizontal="right" vertical="center"/>
    </xf>
    <xf numFmtId="0" fontId="12" fillId="0" borderId="0" xfId="1" applyFont="1">
      <alignment vertical="center"/>
    </xf>
    <xf numFmtId="0" fontId="4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14" fillId="0" borderId="0" xfId="1" applyFont="1">
      <alignment vertical="center"/>
    </xf>
    <xf numFmtId="0" fontId="4" fillId="0" borderId="0" xfId="1" applyFont="1" applyAlignment="1">
      <alignment horizontal="right" vertical="top"/>
    </xf>
    <xf numFmtId="0" fontId="4" fillId="0" borderId="0" xfId="1" applyFont="1" applyAlignment="1">
      <alignment horizontal="left" vertical="center"/>
    </xf>
    <xf numFmtId="0" fontId="4" fillId="0" borderId="0" xfId="1" applyFont="1" applyProtection="1">
      <alignment vertical="center"/>
      <protection locked="0"/>
    </xf>
    <xf numFmtId="176" fontId="4" fillId="2" borderId="3" xfId="1" applyNumberFormat="1" applyFont="1" applyFill="1" applyBorder="1" applyAlignment="1" applyProtection="1">
      <alignment vertical="center"/>
      <protection locked="0"/>
    </xf>
    <xf numFmtId="0" fontId="4" fillId="2" borderId="1" xfId="1" applyFont="1" applyFill="1" applyBorder="1" applyAlignment="1" applyProtection="1">
      <alignment horizontal="left" vertical="center" shrinkToFit="1"/>
      <protection locked="0"/>
    </xf>
    <xf numFmtId="179" fontId="4" fillId="2" borderId="2" xfId="1" applyNumberFormat="1" applyFont="1" applyFill="1" applyBorder="1" applyAlignment="1" applyProtection="1">
      <alignment horizontal="center" vertical="center"/>
      <protection locked="0"/>
    </xf>
    <xf numFmtId="178" fontId="4" fillId="2" borderId="2" xfId="1" applyNumberFormat="1" applyFont="1" applyFill="1" applyBorder="1" applyAlignment="1" applyProtection="1">
      <alignment horizontal="center" vertical="center"/>
      <protection locked="0"/>
    </xf>
    <xf numFmtId="177" fontId="4" fillId="2" borderId="9" xfId="1" applyNumberFormat="1" applyFont="1" applyFill="1" applyBorder="1" applyAlignment="1" applyProtection="1">
      <alignment horizontal="center" vertical="center"/>
      <protection locked="0"/>
    </xf>
    <xf numFmtId="0" fontId="4" fillId="2" borderId="22" xfId="1" applyFont="1" applyFill="1" applyBorder="1" applyAlignment="1" applyProtection="1">
      <alignment vertical="center" shrinkToFit="1"/>
      <protection locked="0"/>
    </xf>
    <xf numFmtId="179" fontId="4" fillId="2" borderId="2" xfId="1" applyNumberFormat="1" applyFont="1" applyFill="1" applyBorder="1" applyAlignment="1" applyProtection="1">
      <alignment horizontal="right" vertical="center"/>
      <protection locked="0"/>
    </xf>
    <xf numFmtId="180" fontId="4" fillId="2" borderId="2" xfId="1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Protection="1">
      <alignment vertical="center"/>
    </xf>
    <xf numFmtId="0" fontId="4" fillId="0" borderId="6" xfId="1" applyFont="1" applyFill="1" applyBorder="1" applyAlignment="1">
      <alignment horizontal="center" vertical="center"/>
    </xf>
    <xf numFmtId="176" fontId="4" fillId="2" borderId="3" xfId="1" applyNumberFormat="1" applyFont="1" applyFill="1" applyBorder="1" applyAlignment="1" applyProtection="1">
      <alignment horizontal="right" vertical="center"/>
      <protection locked="0"/>
    </xf>
    <xf numFmtId="177" fontId="4" fillId="0" borderId="9" xfId="1" applyNumberFormat="1" applyFont="1" applyFill="1" applyBorder="1" applyAlignment="1" applyProtection="1">
      <alignment horizontal="center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 shrinkToFit="1"/>
    </xf>
    <xf numFmtId="0" fontId="4" fillId="0" borderId="16" xfId="1" applyFont="1" applyBorder="1" applyAlignment="1">
      <alignment horizontal="left" vertical="center" shrinkToFit="1"/>
    </xf>
    <xf numFmtId="0" fontId="13" fillId="2" borderId="0" xfId="1" applyFont="1" applyFill="1" applyAlignment="1" applyProtection="1">
      <alignment horizontal="center" vertical="center"/>
      <protection locked="0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2" borderId="0" xfId="1" applyFont="1" applyFill="1" applyAlignment="1" applyProtection="1">
      <alignment horizontal="left" vertical="top" wrapText="1"/>
      <protection locked="0"/>
    </xf>
    <xf numFmtId="0" fontId="4" fillId="0" borderId="21" xfId="1" applyFont="1" applyFill="1" applyBorder="1" applyAlignment="1">
      <alignment horizontal="center" vertical="center"/>
    </xf>
    <xf numFmtId="176" fontId="4" fillId="0" borderId="2" xfId="1" applyNumberFormat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4" fillId="0" borderId="0" xfId="1" applyFont="1" applyFill="1" applyAlignment="1">
      <alignment horizontal="left" vertical="top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colors>
    <mruColors>
      <color rgb="FFCCFFFF"/>
      <color rgb="FF0000FF"/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FF"/>
  </sheetPr>
  <dimension ref="A1:R28"/>
  <sheetViews>
    <sheetView showGridLines="0" view="pageBreakPreview" topLeftCell="A16" zoomScaleNormal="70" zoomScaleSheetLayoutView="100" workbookViewId="0">
      <selection activeCell="E22" sqref="E22"/>
    </sheetView>
  </sheetViews>
  <sheetFormatPr defaultRowHeight="12"/>
  <cols>
    <col min="1" max="1" width="3.625" style="1" customWidth="1"/>
    <col min="2" max="2" width="11.375" style="1" customWidth="1"/>
    <col min="3" max="3" width="20.25" style="1" customWidth="1"/>
    <col min="4" max="5" width="11.875" style="1" customWidth="1"/>
    <col min="6" max="6" width="15.5" style="1" bestFit="1" customWidth="1"/>
    <col min="7" max="7" width="12.875" style="1" bestFit="1" customWidth="1"/>
    <col min="8" max="8" width="11.25" style="1" bestFit="1" customWidth="1"/>
    <col min="9" max="9" width="12.125" style="1" customWidth="1"/>
    <col min="10" max="224" width="9" style="1"/>
    <col min="225" max="225" width="2.5" style="1" customWidth="1"/>
    <col min="226" max="237" width="3.625" style="1" customWidth="1"/>
    <col min="238" max="238" width="5" style="1" customWidth="1"/>
    <col min="239" max="250" width="3.625" style="1" customWidth="1"/>
    <col min="251" max="480" width="9" style="1"/>
    <col min="481" max="481" width="2.5" style="1" customWidth="1"/>
    <col min="482" max="493" width="3.625" style="1" customWidth="1"/>
    <col min="494" max="494" width="5" style="1" customWidth="1"/>
    <col min="495" max="506" width="3.625" style="1" customWidth="1"/>
    <col min="507" max="736" width="9" style="1"/>
    <col min="737" max="737" width="2.5" style="1" customWidth="1"/>
    <col min="738" max="749" width="3.625" style="1" customWidth="1"/>
    <col min="750" max="750" width="5" style="1" customWidth="1"/>
    <col min="751" max="762" width="3.625" style="1" customWidth="1"/>
    <col min="763" max="992" width="9" style="1"/>
    <col min="993" max="993" width="2.5" style="1" customWidth="1"/>
    <col min="994" max="1005" width="3.625" style="1" customWidth="1"/>
    <col min="1006" max="1006" width="5" style="1" customWidth="1"/>
    <col min="1007" max="1018" width="3.625" style="1" customWidth="1"/>
    <col min="1019" max="1248" width="9" style="1"/>
    <col min="1249" max="1249" width="2.5" style="1" customWidth="1"/>
    <col min="1250" max="1261" width="3.625" style="1" customWidth="1"/>
    <col min="1262" max="1262" width="5" style="1" customWidth="1"/>
    <col min="1263" max="1274" width="3.625" style="1" customWidth="1"/>
    <col min="1275" max="1504" width="9" style="1"/>
    <col min="1505" max="1505" width="2.5" style="1" customWidth="1"/>
    <col min="1506" max="1517" width="3.625" style="1" customWidth="1"/>
    <col min="1518" max="1518" width="5" style="1" customWidth="1"/>
    <col min="1519" max="1530" width="3.625" style="1" customWidth="1"/>
    <col min="1531" max="1760" width="9" style="1"/>
    <col min="1761" max="1761" width="2.5" style="1" customWidth="1"/>
    <col min="1762" max="1773" width="3.625" style="1" customWidth="1"/>
    <col min="1774" max="1774" width="5" style="1" customWidth="1"/>
    <col min="1775" max="1786" width="3.625" style="1" customWidth="1"/>
    <col min="1787" max="2016" width="9" style="1"/>
    <col min="2017" max="2017" width="2.5" style="1" customWidth="1"/>
    <col min="2018" max="2029" width="3.625" style="1" customWidth="1"/>
    <col min="2030" max="2030" width="5" style="1" customWidth="1"/>
    <col min="2031" max="2042" width="3.625" style="1" customWidth="1"/>
    <col min="2043" max="2272" width="9" style="1"/>
    <col min="2273" max="2273" width="2.5" style="1" customWidth="1"/>
    <col min="2274" max="2285" width="3.625" style="1" customWidth="1"/>
    <col min="2286" max="2286" width="5" style="1" customWidth="1"/>
    <col min="2287" max="2298" width="3.625" style="1" customWidth="1"/>
    <col min="2299" max="2528" width="9" style="1"/>
    <col min="2529" max="2529" width="2.5" style="1" customWidth="1"/>
    <col min="2530" max="2541" width="3.625" style="1" customWidth="1"/>
    <col min="2542" max="2542" width="5" style="1" customWidth="1"/>
    <col min="2543" max="2554" width="3.625" style="1" customWidth="1"/>
    <col min="2555" max="2784" width="9" style="1"/>
    <col min="2785" max="2785" width="2.5" style="1" customWidth="1"/>
    <col min="2786" max="2797" width="3.625" style="1" customWidth="1"/>
    <col min="2798" max="2798" width="5" style="1" customWidth="1"/>
    <col min="2799" max="2810" width="3.625" style="1" customWidth="1"/>
    <col min="2811" max="3040" width="9" style="1"/>
    <col min="3041" max="3041" width="2.5" style="1" customWidth="1"/>
    <col min="3042" max="3053" width="3.625" style="1" customWidth="1"/>
    <col min="3054" max="3054" width="5" style="1" customWidth="1"/>
    <col min="3055" max="3066" width="3.625" style="1" customWidth="1"/>
    <col min="3067" max="3296" width="9" style="1"/>
    <col min="3297" max="3297" width="2.5" style="1" customWidth="1"/>
    <col min="3298" max="3309" width="3.625" style="1" customWidth="1"/>
    <col min="3310" max="3310" width="5" style="1" customWidth="1"/>
    <col min="3311" max="3322" width="3.625" style="1" customWidth="1"/>
    <col min="3323" max="3552" width="9" style="1"/>
    <col min="3553" max="3553" width="2.5" style="1" customWidth="1"/>
    <col min="3554" max="3565" width="3.625" style="1" customWidth="1"/>
    <col min="3566" max="3566" width="5" style="1" customWidth="1"/>
    <col min="3567" max="3578" width="3.625" style="1" customWidth="1"/>
    <col min="3579" max="3808" width="9" style="1"/>
    <col min="3809" max="3809" width="2.5" style="1" customWidth="1"/>
    <col min="3810" max="3821" width="3.625" style="1" customWidth="1"/>
    <col min="3822" max="3822" width="5" style="1" customWidth="1"/>
    <col min="3823" max="3834" width="3.625" style="1" customWidth="1"/>
    <col min="3835" max="4064" width="9" style="1"/>
    <col min="4065" max="4065" width="2.5" style="1" customWidth="1"/>
    <col min="4066" max="4077" width="3.625" style="1" customWidth="1"/>
    <col min="4078" max="4078" width="5" style="1" customWidth="1"/>
    <col min="4079" max="4090" width="3.625" style="1" customWidth="1"/>
    <col min="4091" max="4320" width="9" style="1"/>
    <col min="4321" max="4321" width="2.5" style="1" customWidth="1"/>
    <col min="4322" max="4333" width="3.625" style="1" customWidth="1"/>
    <col min="4334" max="4334" width="5" style="1" customWidth="1"/>
    <col min="4335" max="4346" width="3.625" style="1" customWidth="1"/>
    <col min="4347" max="4576" width="9" style="1"/>
    <col min="4577" max="4577" width="2.5" style="1" customWidth="1"/>
    <col min="4578" max="4589" width="3.625" style="1" customWidth="1"/>
    <col min="4590" max="4590" width="5" style="1" customWidth="1"/>
    <col min="4591" max="4602" width="3.625" style="1" customWidth="1"/>
    <col min="4603" max="4832" width="9" style="1"/>
    <col min="4833" max="4833" width="2.5" style="1" customWidth="1"/>
    <col min="4834" max="4845" width="3.625" style="1" customWidth="1"/>
    <col min="4846" max="4846" width="5" style="1" customWidth="1"/>
    <col min="4847" max="4858" width="3.625" style="1" customWidth="1"/>
    <col min="4859" max="5088" width="9" style="1"/>
    <col min="5089" max="5089" width="2.5" style="1" customWidth="1"/>
    <col min="5090" max="5101" width="3.625" style="1" customWidth="1"/>
    <col min="5102" max="5102" width="5" style="1" customWidth="1"/>
    <col min="5103" max="5114" width="3.625" style="1" customWidth="1"/>
    <col min="5115" max="5344" width="9" style="1"/>
    <col min="5345" max="5345" width="2.5" style="1" customWidth="1"/>
    <col min="5346" max="5357" width="3.625" style="1" customWidth="1"/>
    <col min="5358" max="5358" width="5" style="1" customWidth="1"/>
    <col min="5359" max="5370" width="3.625" style="1" customWidth="1"/>
    <col min="5371" max="5600" width="9" style="1"/>
    <col min="5601" max="5601" width="2.5" style="1" customWidth="1"/>
    <col min="5602" max="5613" width="3.625" style="1" customWidth="1"/>
    <col min="5614" max="5614" width="5" style="1" customWidth="1"/>
    <col min="5615" max="5626" width="3.625" style="1" customWidth="1"/>
    <col min="5627" max="5856" width="9" style="1"/>
    <col min="5857" max="5857" width="2.5" style="1" customWidth="1"/>
    <col min="5858" max="5869" width="3.625" style="1" customWidth="1"/>
    <col min="5870" max="5870" width="5" style="1" customWidth="1"/>
    <col min="5871" max="5882" width="3.625" style="1" customWidth="1"/>
    <col min="5883" max="6112" width="9" style="1"/>
    <col min="6113" max="6113" width="2.5" style="1" customWidth="1"/>
    <col min="6114" max="6125" width="3.625" style="1" customWidth="1"/>
    <col min="6126" max="6126" width="5" style="1" customWidth="1"/>
    <col min="6127" max="6138" width="3.625" style="1" customWidth="1"/>
    <col min="6139" max="6368" width="9" style="1"/>
    <col min="6369" max="6369" width="2.5" style="1" customWidth="1"/>
    <col min="6370" max="6381" width="3.625" style="1" customWidth="1"/>
    <col min="6382" max="6382" width="5" style="1" customWidth="1"/>
    <col min="6383" max="6394" width="3.625" style="1" customWidth="1"/>
    <col min="6395" max="6624" width="9" style="1"/>
    <col min="6625" max="6625" width="2.5" style="1" customWidth="1"/>
    <col min="6626" max="6637" width="3.625" style="1" customWidth="1"/>
    <col min="6638" max="6638" width="5" style="1" customWidth="1"/>
    <col min="6639" max="6650" width="3.625" style="1" customWidth="1"/>
    <col min="6651" max="6880" width="9" style="1"/>
    <col min="6881" max="6881" width="2.5" style="1" customWidth="1"/>
    <col min="6882" max="6893" width="3.625" style="1" customWidth="1"/>
    <col min="6894" max="6894" width="5" style="1" customWidth="1"/>
    <col min="6895" max="6906" width="3.625" style="1" customWidth="1"/>
    <col min="6907" max="7136" width="9" style="1"/>
    <col min="7137" max="7137" width="2.5" style="1" customWidth="1"/>
    <col min="7138" max="7149" width="3.625" style="1" customWidth="1"/>
    <col min="7150" max="7150" width="5" style="1" customWidth="1"/>
    <col min="7151" max="7162" width="3.625" style="1" customWidth="1"/>
    <col min="7163" max="7392" width="9" style="1"/>
    <col min="7393" max="7393" width="2.5" style="1" customWidth="1"/>
    <col min="7394" max="7405" width="3.625" style="1" customWidth="1"/>
    <col min="7406" max="7406" width="5" style="1" customWidth="1"/>
    <col min="7407" max="7418" width="3.625" style="1" customWidth="1"/>
    <col min="7419" max="7648" width="9" style="1"/>
    <col min="7649" max="7649" width="2.5" style="1" customWidth="1"/>
    <col min="7650" max="7661" width="3.625" style="1" customWidth="1"/>
    <col min="7662" max="7662" width="5" style="1" customWidth="1"/>
    <col min="7663" max="7674" width="3.625" style="1" customWidth="1"/>
    <col min="7675" max="7904" width="9" style="1"/>
    <col min="7905" max="7905" width="2.5" style="1" customWidth="1"/>
    <col min="7906" max="7917" width="3.625" style="1" customWidth="1"/>
    <col min="7918" max="7918" width="5" style="1" customWidth="1"/>
    <col min="7919" max="7930" width="3.625" style="1" customWidth="1"/>
    <col min="7931" max="8160" width="9" style="1"/>
    <col min="8161" max="8161" width="2.5" style="1" customWidth="1"/>
    <col min="8162" max="8173" width="3.625" style="1" customWidth="1"/>
    <col min="8174" max="8174" width="5" style="1" customWidth="1"/>
    <col min="8175" max="8186" width="3.625" style="1" customWidth="1"/>
    <col min="8187" max="8416" width="9" style="1"/>
    <col min="8417" max="8417" width="2.5" style="1" customWidth="1"/>
    <col min="8418" max="8429" width="3.625" style="1" customWidth="1"/>
    <col min="8430" max="8430" width="5" style="1" customWidth="1"/>
    <col min="8431" max="8442" width="3.625" style="1" customWidth="1"/>
    <col min="8443" max="8672" width="9" style="1"/>
    <col min="8673" max="8673" width="2.5" style="1" customWidth="1"/>
    <col min="8674" max="8685" width="3.625" style="1" customWidth="1"/>
    <col min="8686" max="8686" width="5" style="1" customWidth="1"/>
    <col min="8687" max="8698" width="3.625" style="1" customWidth="1"/>
    <col min="8699" max="8928" width="9" style="1"/>
    <col min="8929" max="8929" width="2.5" style="1" customWidth="1"/>
    <col min="8930" max="8941" width="3.625" style="1" customWidth="1"/>
    <col min="8942" max="8942" width="5" style="1" customWidth="1"/>
    <col min="8943" max="8954" width="3.625" style="1" customWidth="1"/>
    <col min="8955" max="9184" width="9" style="1"/>
    <col min="9185" max="9185" width="2.5" style="1" customWidth="1"/>
    <col min="9186" max="9197" width="3.625" style="1" customWidth="1"/>
    <col min="9198" max="9198" width="5" style="1" customWidth="1"/>
    <col min="9199" max="9210" width="3.625" style="1" customWidth="1"/>
    <col min="9211" max="9440" width="9" style="1"/>
    <col min="9441" max="9441" width="2.5" style="1" customWidth="1"/>
    <col min="9442" max="9453" width="3.625" style="1" customWidth="1"/>
    <col min="9454" max="9454" width="5" style="1" customWidth="1"/>
    <col min="9455" max="9466" width="3.625" style="1" customWidth="1"/>
    <col min="9467" max="9696" width="9" style="1"/>
    <col min="9697" max="9697" width="2.5" style="1" customWidth="1"/>
    <col min="9698" max="9709" width="3.625" style="1" customWidth="1"/>
    <col min="9710" max="9710" width="5" style="1" customWidth="1"/>
    <col min="9711" max="9722" width="3.625" style="1" customWidth="1"/>
    <col min="9723" max="9952" width="9" style="1"/>
    <col min="9953" max="9953" width="2.5" style="1" customWidth="1"/>
    <col min="9954" max="9965" width="3.625" style="1" customWidth="1"/>
    <col min="9966" max="9966" width="5" style="1" customWidth="1"/>
    <col min="9967" max="9978" width="3.625" style="1" customWidth="1"/>
    <col min="9979" max="10208" width="9" style="1"/>
    <col min="10209" max="10209" width="2.5" style="1" customWidth="1"/>
    <col min="10210" max="10221" width="3.625" style="1" customWidth="1"/>
    <col min="10222" max="10222" width="5" style="1" customWidth="1"/>
    <col min="10223" max="10234" width="3.625" style="1" customWidth="1"/>
    <col min="10235" max="10464" width="9" style="1"/>
    <col min="10465" max="10465" width="2.5" style="1" customWidth="1"/>
    <col min="10466" max="10477" width="3.625" style="1" customWidth="1"/>
    <col min="10478" max="10478" width="5" style="1" customWidth="1"/>
    <col min="10479" max="10490" width="3.625" style="1" customWidth="1"/>
    <col min="10491" max="10720" width="9" style="1"/>
    <col min="10721" max="10721" width="2.5" style="1" customWidth="1"/>
    <col min="10722" max="10733" width="3.625" style="1" customWidth="1"/>
    <col min="10734" max="10734" width="5" style="1" customWidth="1"/>
    <col min="10735" max="10746" width="3.625" style="1" customWidth="1"/>
    <col min="10747" max="10976" width="9" style="1"/>
    <col min="10977" max="10977" width="2.5" style="1" customWidth="1"/>
    <col min="10978" max="10989" width="3.625" style="1" customWidth="1"/>
    <col min="10990" max="10990" width="5" style="1" customWidth="1"/>
    <col min="10991" max="11002" width="3.625" style="1" customWidth="1"/>
    <col min="11003" max="11232" width="9" style="1"/>
    <col min="11233" max="11233" width="2.5" style="1" customWidth="1"/>
    <col min="11234" max="11245" width="3.625" style="1" customWidth="1"/>
    <col min="11246" max="11246" width="5" style="1" customWidth="1"/>
    <col min="11247" max="11258" width="3.625" style="1" customWidth="1"/>
    <col min="11259" max="11488" width="9" style="1"/>
    <col min="11489" max="11489" width="2.5" style="1" customWidth="1"/>
    <col min="11490" max="11501" width="3.625" style="1" customWidth="1"/>
    <col min="11502" max="11502" width="5" style="1" customWidth="1"/>
    <col min="11503" max="11514" width="3.625" style="1" customWidth="1"/>
    <col min="11515" max="11744" width="9" style="1"/>
    <col min="11745" max="11745" width="2.5" style="1" customWidth="1"/>
    <col min="11746" max="11757" width="3.625" style="1" customWidth="1"/>
    <col min="11758" max="11758" width="5" style="1" customWidth="1"/>
    <col min="11759" max="11770" width="3.625" style="1" customWidth="1"/>
    <col min="11771" max="12000" width="9" style="1"/>
    <col min="12001" max="12001" width="2.5" style="1" customWidth="1"/>
    <col min="12002" max="12013" width="3.625" style="1" customWidth="1"/>
    <col min="12014" max="12014" width="5" style="1" customWidth="1"/>
    <col min="12015" max="12026" width="3.625" style="1" customWidth="1"/>
    <col min="12027" max="12256" width="9" style="1"/>
    <col min="12257" max="12257" width="2.5" style="1" customWidth="1"/>
    <col min="12258" max="12269" width="3.625" style="1" customWidth="1"/>
    <col min="12270" max="12270" width="5" style="1" customWidth="1"/>
    <col min="12271" max="12282" width="3.625" style="1" customWidth="1"/>
    <col min="12283" max="12512" width="9" style="1"/>
    <col min="12513" max="12513" width="2.5" style="1" customWidth="1"/>
    <col min="12514" max="12525" width="3.625" style="1" customWidth="1"/>
    <col min="12526" max="12526" width="5" style="1" customWidth="1"/>
    <col min="12527" max="12538" width="3.625" style="1" customWidth="1"/>
    <col min="12539" max="12768" width="9" style="1"/>
    <col min="12769" max="12769" width="2.5" style="1" customWidth="1"/>
    <col min="12770" max="12781" width="3.625" style="1" customWidth="1"/>
    <col min="12782" max="12782" width="5" style="1" customWidth="1"/>
    <col min="12783" max="12794" width="3.625" style="1" customWidth="1"/>
    <col min="12795" max="13024" width="9" style="1"/>
    <col min="13025" max="13025" width="2.5" style="1" customWidth="1"/>
    <col min="13026" max="13037" width="3.625" style="1" customWidth="1"/>
    <col min="13038" max="13038" width="5" style="1" customWidth="1"/>
    <col min="13039" max="13050" width="3.625" style="1" customWidth="1"/>
    <col min="13051" max="13280" width="9" style="1"/>
    <col min="13281" max="13281" width="2.5" style="1" customWidth="1"/>
    <col min="13282" max="13293" width="3.625" style="1" customWidth="1"/>
    <col min="13294" max="13294" width="5" style="1" customWidth="1"/>
    <col min="13295" max="13306" width="3.625" style="1" customWidth="1"/>
    <col min="13307" max="13536" width="9" style="1"/>
    <col min="13537" max="13537" width="2.5" style="1" customWidth="1"/>
    <col min="13538" max="13549" width="3.625" style="1" customWidth="1"/>
    <col min="13550" max="13550" width="5" style="1" customWidth="1"/>
    <col min="13551" max="13562" width="3.625" style="1" customWidth="1"/>
    <col min="13563" max="13792" width="9" style="1"/>
    <col min="13793" max="13793" width="2.5" style="1" customWidth="1"/>
    <col min="13794" max="13805" width="3.625" style="1" customWidth="1"/>
    <col min="13806" max="13806" width="5" style="1" customWidth="1"/>
    <col min="13807" max="13818" width="3.625" style="1" customWidth="1"/>
    <col min="13819" max="14048" width="9" style="1"/>
    <col min="14049" max="14049" width="2.5" style="1" customWidth="1"/>
    <col min="14050" max="14061" width="3.625" style="1" customWidth="1"/>
    <col min="14062" max="14062" width="5" style="1" customWidth="1"/>
    <col min="14063" max="14074" width="3.625" style="1" customWidth="1"/>
    <col min="14075" max="14304" width="9" style="1"/>
    <col min="14305" max="14305" width="2.5" style="1" customWidth="1"/>
    <col min="14306" max="14317" width="3.625" style="1" customWidth="1"/>
    <col min="14318" max="14318" width="5" style="1" customWidth="1"/>
    <col min="14319" max="14330" width="3.625" style="1" customWidth="1"/>
    <col min="14331" max="14560" width="9" style="1"/>
    <col min="14561" max="14561" width="2.5" style="1" customWidth="1"/>
    <col min="14562" max="14573" width="3.625" style="1" customWidth="1"/>
    <col min="14574" max="14574" width="5" style="1" customWidth="1"/>
    <col min="14575" max="14586" width="3.625" style="1" customWidth="1"/>
    <col min="14587" max="14816" width="9" style="1"/>
    <col min="14817" max="14817" width="2.5" style="1" customWidth="1"/>
    <col min="14818" max="14829" width="3.625" style="1" customWidth="1"/>
    <col min="14830" max="14830" width="5" style="1" customWidth="1"/>
    <col min="14831" max="14842" width="3.625" style="1" customWidth="1"/>
    <col min="14843" max="15072" width="9" style="1"/>
    <col min="15073" max="15073" width="2.5" style="1" customWidth="1"/>
    <col min="15074" max="15085" width="3.625" style="1" customWidth="1"/>
    <col min="15086" max="15086" width="5" style="1" customWidth="1"/>
    <col min="15087" max="15098" width="3.625" style="1" customWidth="1"/>
    <col min="15099" max="15328" width="9" style="1"/>
    <col min="15329" max="15329" width="2.5" style="1" customWidth="1"/>
    <col min="15330" max="15341" width="3.625" style="1" customWidth="1"/>
    <col min="15342" max="15342" width="5" style="1" customWidth="1"/>
    <col min="15343" max="15354" width="3.625" style="1" customWidth="1"/>
    <col min="15355" max="15584" width="9" style="1"/>
    <col min="15585" max="15585" width="2.5" style="1" customWidth="1"/>
    <col min="15586" max="15597" width="3.625" style="1" customWidth="1"/>
    <col min="15598" max="15598" width="5" style="1" customWidth="1"/>
    <col min="15599" max="15610" width="3.625" style="1" customWidth="1"/>
    <col min="15611" max="15840" width="9" style="1"/>
    <col min="15841" max="15841" width="2.5" style="1" customWidth="1"/>
    <col min="15842" max="15853" width="3.625" style="1" customWidth="1"/>
    <col min="15854" max="15854" width="5" style="1" customWidth="1"/>
    <col min="15855" max="15866" width="3.625" style="1" customWidth="1"/>
    <col min="15867" max="16096" width="9" style="1"/>
    <col min="16097" max="16097" width="2.5" style="1" customWidth="1"/>
    <col min="16098" max="16109" width="3.625" style="1" customWidth="1"/>
    <col min="16110" max="16110" width="5" style="1" customWidth="1"/>
    <col min="16111" max="16122" width="3.625" style="1" customWidth="1"/>
    <col min="16123" max="16351" width="9" style="1"/>
    <col min="16352" max="16382" width="9" style="1" customWidth="1"/>
    <col min="16383" max="16384" width="9" style="1"/>
  </cols>
  <sheetData>
    <row r="1" spans="1:9" ht="15.6" customHeight="1">
      <c r="A1" s="1" t="s">
        <v>40</v>
      </c>
      <c r="B1" s="46">
        <v>5186</v>
      </c>
    </row>
    <row r="2" spans="1:9" ht="27" customHeight="1">
      <c r="B2" s="68" t="s">
        <v>35</v>
      </c>
      <c r="C2" s="68"/>
      <c r="D2" s="68"/>
      <c r="E2" s="68"/>
      <c r="F2" s="68"/>
      <c r="G2" s="68"/>
      <c r="H2" s="68"/>
      <c r="I2" s="68"/>
    </row>
    <row r="3" spans="1:9" ht="17.25">
      <c r="B3" s="27"/>
      <c r="C3" s="27"/>
      <c r="D3" s="27"/>
      <c r="E3" s="27"/>
      <c r="F3" s="27"/>
      <c r="G3" s="27"/>
      <c r="H3" s="27"/>
      <c r="I3" s="27"/>
    </row>
    <row r="4" spans="1:9" ht="14.25">
      <c r="B4" s="18"/>
      <c r="C4" s="18"/>
      <c r="D4" s="18"/>
      <c r="E4" s="18"/>
      <c r="F4" s="18"/>
      <c r="G4" s="18"/>
      <c r="H4" s="18"/>
      <c r="I4" s="18"/>
    </row>
    <row r="5" spans="1:9" ht="14.25">
      <c r="B5" s="2"/>
      <c r="C5" s="2"/>
      <c r="D5" s="2"/>
      <c r="E5" s="2"/>
      <c r="F5" s="2"/>
      <c r="G5" s="2"/>
      <c r="H5" s="2"/>
      <c r="I5" s="2"/>
    </row>
    <row r="6" spans="1:9" ht="24" customHeight="1">
      <c r="B6" s="45" t="s">
        <v>18</v>
      </c>
      <c r="C6" s="72"/>
      <c r="D6" s="72"/>
      <c r="E6" s="72"/>
      <c r="F6" s="72"/>
      <c r="G6" s="72"/>
      <c r="H6" s="72"/>
      <c r="I6" s="72"/>
    </row>
    <row r="7" spans="1:9" ht="24" customHeight="1">
      <c r="C7" s="72"/>
      <c r="D7" s="72"/>
      <c r="E7" s="72"/>
      <c r="F7" s="72"/>
      <c r="G7" s="72"/>
      <c r="H7" s="72"/>
      <c r="I7" s="72"/>
    </row>
    <row r="8" spans="1:9" ht="13.5">
      <c r="B8" s="5"/>
    </row>
    <row r="10" spans="1:9" ht="17.25" customHeight="1">
      <c r="B10" s="41" t="s">
        <v>33</v>
      </c>
      <c r="C10" s="4"/>
      <c r="D10" s="4"/>
    </row>
    <row r="11" spans="1:9" ht="17.25" customHeight="1" thickBot="1">
      <c r="B11" s="5"/>
      <c r="C11" s="4"/>
      <c r="D11" s="4"/>
      <c r="I11" s="17" t="s">
        <v>12</v>
      </c>
    </row>
    <row r="12" spans="1:9" ht="39" customHeight="1">
      <c r="B12" s="11" t="s">
        <v>0</v>
      </c>
      <c r="C12" s="57" t="s">
        <v>1</v>
      </c>
      <c r="D12" s="39" t="s">
        <v>27</v>
      </c>
      <c r="E12" s="39" t="s">
        <v>28</v>
      </c>
      <c r="F12" s="69" t="s">
        <v>31</v>
      </c>
      <c r="G12" s="70"/>
      <c r="H12" s="70"/>
      <c r="I12" s="71"/>
    </row>
    <row r="13" spans="1:9" ht="33.6" customHeight="1">
      <c r="B13" s="42" t="s">
        <v>5</v>
      </c>
      <c r="C13" s="8" t="s">
        <v>2</v>
      </c>
      <c r="D13" s="15">
        <v>165000</v>
      </c>
      <c r="E13" s="15">
        <v>0</v>
      </c>
      <c r="F13" s="62" t="s">
        <v>7</v>
      </c>
      <c r="G13" s="62"/>
      <c r="H13" s="62"/>
      <c r="I13" s="63"/>
    </row>
    <row r="14" spans="1:9" ht="33.6" customHeight="1">
      <c r="B14" s="12"/>
      <c r="C14" s="8" t="s">
        <v>3</v>
      </c>
      <c r="D14" s="10">
        <v>132000</v>
      </c>
      <c r="E14" s="10">
        <v>132000</v>
      </c>
      <c r="F14" s="62" t="s">
        <v>6</v>
      </c>
      <c r="G14" s="62"/>
      <c r="H14" s="62"/>
      <c r="I14" s="63"/>
    </row>
    <row r="15" spans="1:9" ht="33.6" customHeight="1">
      <c r="B15" s="12"/>
      <c r="C15" s="8" t="s">
        <v>45</v>
      </c>
      <c r="D15" s="10">
        <v>165000</v>
      </c>
      <c r="E15" s="10">
        <v>165000</v>
      </c>
      <c r="F15" s="62" t="s">
        <v>6</v>
      </c>
      <c r="G15" s="62"/>
      <c r="H15" s="62"/>
      <c r="I15" s="63"/>
    </row>
    <row r="16" spans="1:9" ht="33.6" customHeight="1">
      <c r="B16" s="12"/>
      <c r="C16" s="21" t="s">
        <v>46</v>
      </c>
      <c r="D16" s="16">
        <v>110000</v>
      </c>
      <c r="E16" s="16">
        <v>110000</v>
      </c>
      <c r="F16" s="62" t="s">
        <v>8</v>
      </c>
      <c r="G16" s="62"/>
      <c r="H16" s="62"/>
      <c r="I16" s="63"/>
    </row>
    <row r="17" spans="1:18" ht="33.6" customHeight="1">
      <c r="B17" s="12"/>
      <c r="C17" s="7" t="s">
        <v>47</v>
      </c>
      <c r="D17" s="48">
        <f>G17*H17*I17</f>
        <v>0</v>
      </c>
      <c r="E17" s="48">
        <f>G17*H17*I17</f>
        <v>0</v>
      </c>
      <c r="F17" s="49" t="s">
        <v>9</v>
      </c>
      <c r="G17" s="50">
        <v>0</v>
      </c>
      <c r="H17" s="51">
        <v>1100</v>
      </c>
      <c r="I17" s="52">
        <v>0</v>
      </c>
    </row>
    <row r="18" spans="1:18" ht="33.6" customHeight="1">
      <c r="B18" s="12"/>
      <c r="C18" s="9" t="s">
        <v>48</v>
      </c>
      <c r="D18" s="16">
        <v>55000</v>
      </c>
      <c r="E18" s="16">
        <v>55000</v>
      </c>
      <c r="F18" s="62" t="s">
        <v>6</v>
      </c>
      <c r="G18" s="62"/>
      <c r="H18" s="62"/>
      <c r="I18" s="63"/>
    </row>
    <row r="19" spans="1:18" ht="33.6" customHeight="1">
      <c r="B19" s="12"/>
      <c r="C19" s="9" t="s">
        <v>52</v>
      </c>
      <c r="D19" s="16">
        <v>11000</v>
      </c>
      <c r="E19" s="16">
        <v>11000</v>
      </c>
      <c r="F19" s="62" t="s">
        <v>8</v>
      </c>
      <c r="G19" s="62"/>
      <c r="H19" s="62"/>
      <c r="I19" s="63"/>
    </row>
    <row r="20" spans="1:18" ht="33.6" customHeight="1">
      <c r="B20" s="12"/>
      <c r="C20" s="9" t="s">
        <v>53</v>
      </c>
      <c r="D20" s="58">
        <v>22000</v>
      </c>
      <c r="E20" s="58">
        <v>22000</v>
      </c>
      <c r="F20" s="62" t="s">
        <v>8</v>
      </c>
      <c r="G20" s="62"/>
      <c r="H20" s="62"/>
      <c r="I20" s="63"/>
    </row>
    <row r="21" spans="1:18" ht="33.6" customHeight="1">
      <c r="B21" s="12"/>
      <c r="C21" s="7" t="s">
        <v>49</v>
      </c>
      <c r="D21" s="16">
        <v>0</v>
      </c>
      <c r="E21" s="16">
        <v>0</v>
      </c>
      <c r="F21" s="66" t="s">
        <v>34</v>
      </c>
      <c r="G21" s="66"/>
      <c r="H21" s="66"/>
      <c r="I21" s="67"/>
      <c r="R21" s="47"/>
    </row>
    <row r="22" spans="1:18" ht="33.6" customHeight="1">
      <c r="B22" s="12"/>
      <c r="C22" s="7" t="s">
        <v>50</v>
      </c>
      <c r="D22" s="58">
        <v>0</v>
      </c>
      <c r="E22" s="58">
        <v>0</v>
      </c>
      <c r="F22" s="62" t="s">
        <v>10</v>
      </c>
      <c r="G22" s="62"/>
      <c r="H22" s="62"/>
      <c r="I22" s="63"/>
    </row>
    <row r="23" spans="1:18" ht="33.6" customHeight="1">
      <c r="B23" s="12"/>
      <c r="C23" s="9" t="s">
        <v>13</v>
      </c>
      <c r="D23" s="16">
        <f>SUM(D13:D22)</f>
        <v>660000</v>
      </c>
      <c r="E23" s="16">
        <f>SUM(E13:E22)</f>
        <v>495000</v>
      </c>
      <c r="F23" s="62"/>
      <c r="G23" s="62"/>
      <c r="H23" s="62"/>
      <c r="I23" s="63"/>
    </row>
    <row r="24" spans="1:18" s="3" customFormat="1" ht="33.6" customHeight="1">
      <c r="A24" s="1"/>
      <c r="B24" s="12"/>
      <c r="C24" s="9" t="s">
        <v>51</v>
      </c>
      <c r="D24" s="10">
        <f>ROUNDDOWN(D23*0.2,0)</f>
        <v>132000</v>
      </c>
      <c r="E24" s="10">
        <f>ROUNDDOWN(E23*0.2,0)</f>
        <v>99000</v>
      </c>
      <c r="F24" s="62" t="s">
        <v>14</v>
      </c>
      <c r="G24" s="62"/>
      <c r="H24" s="62"/>
      <c r="I24" s="63"/>
    </row>
    <row r="25" spans="1:18" ht="33.6" customHeight="1">
      <c r="B25" s="13"/>
      <c r="C25" s="9" t="s">
        <v>16</v>
      </c>
      <c r="D25" s="10">
        <f>SUM(D23:D24)</f>
        <v>792000</v>
      </c>
      <c r="E25" s="10">
        <f>SUM(E23:E24)</f>
        <v>594000</v>
      </c>
      <c r="F25" s="62"/>
      <c r="G25" s="62"/>
      <c r="H25" s="62"/>
      <c r="I25" s="63"/>
    </row>
    <row r="26" spans="1:18" ht="33.6" customHeight="1" thickBot="1">
      <c r="A26" s="3"/>
      <c r="B26" s="43" t="s">
        <v>4</v>
      </c>
      <c r="C26" s="20"/>
      <c r="D26" s="19">
        <f>ROUNDDOWN(D25*0.3,0)</f>
        <v>237600</v>
      </c>
      <c r="E26" s="19">
        <f>ROUNDDOWN(E25*0.3,0)</f>
        <v>178200</v>
      </c>
      <c r="F26" s="64" t="s">
        <v>17</v>
      </c>
      <c r="G26" s="64"/>
      <c r="H26" s="64"/>
      <c r="I26" s="65"/>
    </row>
    <row r="27" spans="1:18" ht="33.6" customHeight="1" thickTop="1" thickBot="1">
      <c r="B27" s="23" t="s">
        <v>15</v>
      </c>
      <c r="C27" s="24"/>
      <c r="D27" s="25">
        <f>SUM(D25:D26)</f>
        <v>1029600</v>
      </c>
      <c r="E27" s="25">
        <f>SUM(E25:E26)</f>
        <v>772200</v>
      </c>
      <c r="F27" s="60" t="s">
        <v>11</v>
      </c>
      <c r="G27" s="60"/>
      <c r="H27" s="60"/>
      <c r="I27" s="61"/>
    </row>
    <row r="28" spans="1:18" ht="23.45" customHeight="1">
      <c r="B28" s="6" t="s">
        <v>54</v>
      </c>
    </row>
  </sheetData>
  <sheetProtection algorithmName="SHA-512" hashValue="E/qS0VT69phWVyosoprICx1lwTQBgbPIYlDNDt2OdFMKe+WEjbjwJVT7T86llwdJOFpX2mUjB5d3faL70SUwkg==" saltValue="HVy5YvOV4YG8Ik0kKi5P/Q==" spinCount="100000" sheet="1" selectLockedCells="1"/>
  <mergeCells count="17">
    <mergeCell ref="B2:I2"/>
    <mergeCell ref="F12:I12"/>
    <mergeCell ref="C6:I7"/>
    <mergeCell ref="F27:I27"/>
    <mergeCell ref="F16:I16"/>
    <mergeCell ref="F14:I14"/>
    <mergeCell ref="F13:I13"/>
    <mergeCell ref="F26:I26"/>
    <mergeCell ref="F25:I25"/>
    <mergeCell ref="F24:I24"/>
    <mergeCell ref="F22:I22"/>
    <mergeCell ref="F19:I19"/>
    <mergeCell ref="F23:I23"/>
    <mergeCell ref="F21:I21"/>
    <mergeCell ref="F18:I18"/>
    <mergeCell ref="F15:I15"/>
    <mergeCell ref="F20:I20"/>
  </mergeCells>
  <phoneticPr fontId="2"/>
  <printOptions horizontalCentered="1"/>
  <pageMargins left="0.78740157480314965" right="0.78740157480314965" top="0.98425196850393704" bottom="0.74803149606299213" header="0.51181102362204722" footer="0.31496062992125984"/>
  <pageSetup paperSize="9" scale="80" orientation="portrait" blackAndWhite="1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00FF"/>
  </sheetPr>
  <dimension ref="A1:Q29"/>
  <sheetViews>
    <sheetView showGridLines="0" tabSelected="1" view="pageBreakPreview" topLeftCell="A7" zoomScale="90" zoomScaleNormal="70" zoomScaleSheetLayoutView="90" workbookViewId="0">
      <selection activeCell="G17" sqref="G17"/>
    </sheetView>
  </sheetViews>
  <sheetFormatPr defaultRowHeight="12"/>
  <cols>
    <col min="1" max="1" width="3.625" style="1" customWidth="1"/>
    <col min="2" max="2" width="12.125" style="1" customWidth="1"/>
    <col min="3" max="3" width="10.625" style="1" customWidth="1"/>
    <col min="4" max="4" width="16.75" style="1" customWidth="1"/>
    <col min="5" max="5" width="12.875" style="1" customWidth="1"/>
    <col min="6" max="6" width="13.875" style="1" bestFit="1" customWidth="1"/>
    <col min="7" max="7" width="15.125" style="1" customWidth="1"/>
    <col min="8" max="8" width="11.25" style="1" bestFit="1" customWidth="1"/>
    <col min="9" max="9" width="12.75" style="1" customWidth="1"/>
    <col min="10" max="224" width="8.875" style="1"/>
    <col min="225" max="225" width="2.5" style="1" customWidth="1"/>
    <col min="226" max="237" width="3.625" style="1" customWidth="1"/>
    <col min="238" max="238" width="5" style="1" customWidth="1"/>
    <col min="239" max="250" width="3.625" style="1" customWidth="1"/>
    <col min="251" max="480" width="8.875" style="1"/>
    <col min="481" max="481" width="2.5" style="1" customWidth="1"/>
    <col min="482" max="493" width="3.625" style="1" customWidth="1"/>
    <col min="494" max="494" width="5" style="1" customWidth="1"/>
    <col min="495" max="506" width="3.625" style="1" customWidth="1"/>
    <col min="507" max="736" width="8.875" style="1"/>
    <col min="737" max="737" width="2.5" style="1" customWidth="1"/>
    <col min="738" max="749" width="3.625" style="1" customWidth="1"/>
    <col min="750" max="750" width="5" style="1" customWidth="1"/>
    <col min="751" max="762" width="3.625" style="1" customWidth="1"/>
    <col min="763" max="992" width="8.875" style="1"/>
    <col min="993" max="993" width="2.5" style="1" customWidth="1"/>
    <col min="994" max="1005" width="3.625" style="1" customWidth="1"/>
    <col min="1006" max="1006" width="5" style="1" customWidth="1"/>
    <col min="1007" max="1018" width="3.625" style="1" customWidth="1"/>
    <col min="1019" max="1248" width="8.875" style="1"/>
    <col min="1249" max="1249" width="2.5" style="1" customWidth="1"/>
    <col min="1250" max="1261" width="3.625" style="1" customWidth="1"/>
    <col min="1262" max="1262" width="5" style="1" customWidth="1"/>
    <col min="1263" max="1274" width="3.625" style="1" customWidth="1"/>
    <col min="1275" max="1504" width="8.875" style="1"/>
    <col min="1505" max="1505" width="2.5" style="1" customWidth="1"/>
    <col min="1506" max="1517" width="3.625" style="1" customWidth="1"/>
    <col min="1518" max="1518" width="5" style="1" customWidth="1"/>
    <col min="1519" max="1530" width="3.625" style="1" customWidth="1"/>
    <col min="1531" max="1760" width="8.875" style="1"/>
    <col min="1761" max="1761" width="2.5" style="1" customWidth="1"/>
    <col min="1762" max="1773" width="3.625" style="1" customWidth="1"/>
    <col min="1774" max="1774" width="5" style="1" customWidth="1"/>
    <col min="1775" max="1786" width="3.625" style="1" customWidth="1"/>
    <col min="1787" max="2016" width="8.875" style="1"/>
    <col min="2017" max="2017" width="2.5" style="1" customWidth="1"/>
    <col min="2018" max="2029" width="3.625" style="1" customWidth="1"/>
    <col min="2030" max="2030" width="5" style="1" customWidth="1"/>
    <col min="2031" max="2042" width="3.625" style="1" customWidth="1"/>
    <col min="2043" max="2272" width="8.875" style="1"/>
    <col min="2273" max="2273" width="2.5" style="1" customWidth="1"/>
    <col min="2274" max="2285" width="3.625" style="1" customWidth="1"/>
    <col min="2286" max="2286" width="5" style="1" customWidth="1"/>
    <col min="2287" max="2298" width="3.625" style="1" customWidth="1"/>
    <col min="2299" max="2528" width="8.875" style="1"/>
    <col min="2529" max="2529" width="2.5" style="1" customWidth="1"/>
    <col min="2530" max="2541" width="3.625" style="1" customWidth="1"/>
    <col min="2542" max="2542" width="5" style="1" customWidth="1"/>
    <col min="2543" max="2554" width="3.625" style="1" customWidth="1"/>
    <col min="2555" max="2784" width="8.875" style="1"/>
    <col min="2785" max="2785" width="2.5" style="1" customWidth="1"/>
    <col min="2786" max="2797" width="3.625" style="1" customWidth="1"/>
    <col min="2798" max="2798" width="5" style="1" customWidth="1"/>
    <col min="2799" max="2810" width="3.625" style="1" customWidth="1"/>
    <col min="2811" max="3040" width="8.875" style="1"/>
    <col min="3041" max="3041" width="2.5" style="1" customWidth="1"/>
    <col min="3042" max="3053" width="3.625" style="1" customWidth="1"/>
    <col min="3054" max="3054" width="5" style="1" customWidth="1"/>
    <col min="3055" max="3066" width="3.625" style="1" customWidth="1"/>
    <col min="3067" max="3296" width="8.875" style="1"/>
    <col min="3297" max="3297" width="2.5" style="1" customWidth="1"/>
    <col min="3298" max="3309" width="3.625" style="1" customWidth="1"/>
    <col min="3310" max="3310" width="5" style="1" customWidth="1"/>
    <col min="3311" max="3322" width="3.625" style="1" customWidth="1"/>
    <col min="3323" max="3552" width="8.875" style="1"/>
    <col min="3553" max="3553" width="2.5" style="1" customWidth="1"/>
    <col min="3554" max="3565" width="3.625" style="1" customWidth="1"/>
    <col min="3566" max="3566" width="5" style="1" customWidth="1"/>
    <col min="3567" max="3578" width="3.625" style="1" customWidth="1"/>
    <col min="3579" max="3808" width="8.875" style="1"/>
    <col min="3809" max="3809" width="2.5" style="1" customWidth="1"/>
    <col min="3810" max="3821" width="3.625" style="1" customWidth="1"/>
    <col min="3822" max="3822" width="5" style="1" customWidth="1"/>
    <col min="3823" max="3834" width="3.625" style="1" customWidth="1"/>
    <col min="3835" max="4064" width="8.875" style="1"/>
    <col min="4065" max="4065" width="2.5" style="1" customWidth="1"/>
    <col min="4066" max="4077" width="3.625" style="1" customWidth="1"/>
    <col min="4078" max="4078" width="5" style="1" customWidth="1"/>
    <col min="4079" max="4090" width="3.625" style="1" customWidth="1"/>
    <col min="4091" max="4320" width="8.875" style="1"/>
    <col min="4321" max="4321" width="2.5" style="1" customWidth="1"/>
    <col min="4322" max="4333" width="3.625" style="1" customWidth="1"/>
    <col min="4334" max="4334" width="5" style="1" customWidth="1"/>
    <col min="4335" max="4346" width="3.625" style="1" customWidth="1"/>
    <col min="4347" max="4576" width="8.875" style="1"/>
    <col min="4577" max="4577" width="2.5" style="1" customWidth="1"/>
    <col min="4578" max="4589" width="3.625" style="1" customWidth="1"/>
    <col min="4590" max="4590" width="5" style="1" customWidth="1"/>
    <col min="4591" max="4602" width="3.625" style="1" customWidth="1"/>
    <col min="4603" max="4832" width="8.875" style="1"/>
    <col min="4833" max="4833" width="2.5" style="1" customWidth="1"/>
    <col min="4834" max="4845" width="3.625" style="1" customWidth="1"/>
    <col min="4846" max="4846" width="5" style="1" customWidth="1"/>
    <col min="4847" max="4858" width="3.625" style="1" customWidth="1"/>
    <col min="4859" max="5088" width="8.875" style="1"/>
    <col min="5089" max="5089" width="2.5" style="1" customWidth="1"/>
    <col min="5090" max="5101" width="3.625" style="1" customWidth="1"/>
    <col min="5102" max="5102" width="5" style="1" customWidth="1"/>
    <col min="5103" max="5114" width="3.625" style="1" customWidth="1"/>
    <col min="5115" max="5344" width="8.875" style="1"/>
    <col min="5345" max="5345" width="2.5" style="1" customWidth="1"/>
    <col min="5346" max="5357" width="3.625" style="1" customWidth="1"/>
    <col min="5358" max="5358" width="5" style="1" customWidth="1"/>
    <col min="5359" max="5370" width="3.625" style="1" customWidth="1"/>
    <col min="5371" max="5600" width="8.875" style="1"/>
    <col min="5601" max="5601" width="2.5" style="1" customWidth="1"/>
    <col min="5602" max="5613" width="3.625" style="1" customWidth="1"/>
    <col min="5614" max="5614" width="5" style="1" customWidth="1"/>
    <col min="5615" max="5626" width="3.625" style="1" customWidth="1"/>
    <col min="5627" max="5856" width="8.875" style="1"/>
    <col min="5857" max="5857" width="2.5" style="1" customWidth="1"/>
    <col min="5858" max="5869" width="3.625" style="1" customWidth="1"/>
    <col min="5870" max="5870" width="5" style="1" customWidth="1"/>
    <col min="5871" max="5882" width="3.625" style="1" customWidth="1"/>
    <col min="5883" max="6112" width="8.875" style="1"/>
    <col min="6113" max="6113" width="2.5" style="1" customWidth="1"/>
    <col min="6114" max="6125" width="3.625" style="1" customWidth="1"/>
    <col min="6126" max="6126" width="5" style="1" customWidth="1"/>
    <col min="6127" max="6138" width="3.625" style="1" customWidth="1"/>
    <col min="6139" max="6368" width="8.875" style="1"/>
    <col min="6369" max="6369" width="2.5" style="1" customWidth="1"/>
    <col min="6370" max="6381" width="3.625" style="1" customWidth="1"/>
    <col min="6382" max="6382" width="5" style="1" customWidth="1"/>
    <col min="6383" max="6394" width="3.625" style="1" customWidth="1"/>
    <col min="6395" max="6624" width="8.875" style="1"/>
    <col min="6625" max="6625" width="2.5" style="1" customWidth="1"/>
    <col min="6626" max="6637" width="3.625" style="1" customWidth="1"/>
    <col min="6638" max="6638" width="5" style="1" customWidth="1"/>
    <col min="6639" max="6650" width="3.625" style="1" customWidth="1"/>
    <col min="6651" max="6880" width="8.875" style="1"/>
    <col min="6881" max="6881" width="2.5" style="1" customWidth="1"/>
    <col min="6882" max="6893" width="3.625" style="1" customWidth="1"/>
    <col min="6894" max="6894" width="5" style="1" customWidth="1"/>
    <col min="6895" max="6906" width="3.625" style="1" customWidth="1"/>
    <col min="6907" max="7136" width="8.875" style="1"/>
    <col min="7137" max="7137" width="2.5" style="1" customWidth="1"/>
    <col min="7138" max="7149" width="3.625" style="1" customWidth="1"/>
    <col min="7150" max="7150" width="5" style="1" customWidth="1"/>
    <col min="7151" max="7162" width="3.625" style="1" customWidth="1"/>
    <col min="7163" max="7392" width="8.875" style="1"/>
    <col min="7393" max="7393" width="2.5" style="1" customWidth="1"/>
    <col min="7394" max="7405" width="3.625" style="1" customWidth="1"/>
    <col min="7406" max="7406" width="5" style="1" customWidth="1"/>
    <col min="7407" max="7418" width="3.625" style="1" customWidth="1"/>
    <col min="7419" max="7648" width="8.875" style="1"/>
    <col min="7649" max="7649" width="2.5" style="1" customWidth="1"/>
    <col min="7650" max="7661" width="3.625" style="1" customWidth="1"/>
    <col min="7662" max="7662" width="5" style="1" customWidth="1"/>
    <col min="7663" max="7674" width="3.625" style="1" customWidth="1"/>
    <col min="7675" max="7904" width="8.875" style="1"/>
    <col min="7905" max="7905" width="2.5" style="1" customWidth="1"/>
    <col min="7906" max="7917" width="3.625" style="1" customWidth="1"/>
    <col min="7918" max="7918" width="5" style="1" customWidth="1"/>
    <col min="7919" max="7930" width="3.625" style="1" customWidth="1"/>
    <col min="7931" max="8160" width="8.875" style="1"/>
    <col min="8161" max="8161" width="2.5" style="1" customWidth="1"/>
    <col min="8162" max="8173" width="3.625" style="1" customWidth="1"/>
    <col min="8174" max="8174" width="5" style="1" customWidth="1"/>
    <col min="8175" max="8186" width="3.625" style="1" customWidth="1"/>
    <col min="8187" max="8416" width="8.875" style="1"/>
    <col min="8417" max="8417" width="2.5" style="1" customWidth="1"/>
    <col min="8418" max="8429" width="3.625" style="1" customWidth="1"/>
    <col min="8430" max="8430" width="5" style="1" customWidth="1"/>
    <col min="8431" max="8442" width="3.625" style="1" customWidth="1"/>
    <col min="8443" max="8672" width="8.875" style="1"/>
    <col min="8673" max="8673" width="2.5" style="1" customWidth="1"/>
    <col min="8674" max="8685" width="3.625" style="1" customWidth="1"/>
    <col min="8686" max="8686" width="5" style="1" customWidth="1"/>
    <col min="8687" max="8698" width="3.625" style="1" customWidth="1"/>
    <col min="8699" max="8928" width="8.875" style="1"/>
    <col min="8929" max="8929" width="2.5" style="1" customWidth="1"/>
    <col min="8930" max="8941" width="3.625" style="1" customWidth="1"/>
    <col min="8942" max="8942" width="5" style="1" customWidth="1"/>
    <col min="8943" max="8954" width="3.625" style="1" customWidth="1"/>
    <col min="8955" max="9184" width="8.875" style="1"/>
    <col min="9185" max="9185" width="2.5" style="1" customWidth="1"/>
    <col min="9186" max="9197" width="3.625" style="1" customWidth="1"/>
    <col min="9198" max="9198" width="5" style="1" customWidth="1"/>
    <col min="9199" max="9210" width="3.625" style="1" customWidth="1"/>
    <col min="9211" max="9440" width="8.875" style="1"/>
    <col min="9441" max="9441" width="2.5" style="1" customWidth="1"/>
    <col min="9442" max="9453" width="3.625" style="1" customWidth="1"/>
    <col min="9454" max="9454" width="5" style="1" customWidth="1"/>
    <col min="9455" max="9466" width="3.625" style="1" customWidth="1"/>
    <col min="9467" max="9696" width="8.875" style="1"/>
    <col min="9697" max="9697" width="2.5" style="1" customWidth="1"/>
    <col min="9698" max="9709" width="3.625" style="1" customWidth="1"/>
    <col min="9710" max="9710" width="5" style="1" customWidth="1"/>
    <col min="9711" max="9722" width="3.625" style="1" customWidth="1"/>
    <col min="9723" max="9952" width="8.875" style="1"/>
    <col min="9953" max="9953" width="2.5" style="1" customWidth="1"/>
    <col min="9954" max="9965" width="3.625" style="1" customWidth="1"/>
    <col min="9966" max="9966" width="5" style="1" customWidth="1"/>
    <col min="9967" max="9978" width="3.625" style="1" customWidth="1"/>
    <col min="9979" max="10208" width="8.875" style="1"/>
    <col min="10209" max="10209" width="2.5" style="1" customWidth="1"/>
    <col min="10210" max="10221" width="3.625" style="1" customWidth="1"/>
    <col min="10222" max="10222" width="5" style="1" customWidth="1"/>
    <col min="10223" max="10234" width="3.625" style="1" customWidth="1"/>
    <col min="10235" max="10464" width="8.875" style="1"/>
    <col min="10465" max="10465" width="2.5" style="1" customWidth="1"/>
    <col min="10466" max="10477" width="3.625" style="1" customWidth="1"/>
    <col min="10478" max="10478" width="5" style="1" customWidth="1"/>
    <col min="10479" max="10490" width="3.625" style="1" customWidth="1"/>
    <col min="10491" max="10720" width="8.875" style="1"/>
    <col min="10721" max="10721" width="2.5" style="1" customWidth="1"/>
    <col min="10722" max="10733" width="3.625" style="1" customWidth="1"/>
    <col min="10734" max="10734" width="5" style="1" customWidth="1"/>
    <col min="10735" max="10746" width="3.625" style="1" customWidth="1"/>
    <col min="10747" max="10976" width="8.875" style="1"/>
    <col min="10977" max="10977" width="2.5" style="1" customWidth="1"/>
    <col min="10978" max="10989" width="3.625" style="1" customWidth="1"/>
    <col min="10990" max="10990" width="5" style="1" customWidth="1"/>
    <col min="10991" max="11002" width="3.625" style="1" customWidth="1"/>
    <col min="11003" max="11232" width="8.875" style="1"/>
    <col min="11233" max="11233" width="2.5" style="1" customWidth="1"/>
    <col min="11234" max="11245" width="3.625" style="1" customWidth="1"/>
    <col min="11246" max="11246" width="5" style="1" customWidth="1"/>
    <col min="11247" max="11258" width="3.625" style="1" customWidth="1"/>
    <col min="11259" max="11488" width="8.875" style="1"/>
    <col min="11489" max="11489" width="2.5" style="1" customWidth="1"/>
    <col min="11490" max="11501" width="3.625" style="1" customWidth="1"/>
    <col min="11502" max="11502" width="5" style="1" customWidth="1"/>
    <col min="11503" max="11514" width="3.625" style="1" customWidth="1"/>
    <col min="11515" max="11744" width="8.875" style="1"/>
    <col min="11745" max="11745" width="2.5" style="1" customWidth="1"/>
    <col min="11746" max="11757" width="3.625" style="1" customWidth="1"/>
    <col min="11758" max="11758" width="5" style="1" customWidth="1"/>
    <col min="11759" max="11770" width="3.625" style="1" customWidth="1"/>
    <col min="11771" max="12000" width="8.875" style="1"/>
    <col min="12001" max="12001" width="2.5" style="1" customWidth="1"/>
    <col min="12002" max="12013" width="3.625" style="1" customWidth="1"/>
    <col min="12014" max="12014" width="5" style="1" customWidth="1"/>
    <col min="12015" max="12026" width="3.625" style="1" customWidth="1"/>
    <col min="12027" max="12256" width="8.875" style="1"/>
    <col min="12257" max="12257" width="2.5" style="1" customWidth="1"/>
    <col min="12258" max="12269" width="3.625" style="1" customWidth="1"/>
    <col min="12270" max="12270" width="5" style="1" customWidth="1"/>
    <col min="12271" max="12282" width="3.625" style="1" customWidth="1"/>
    <col min="12283" max="12512" width="8.875" style="1"/>
    <col min="12513" max="12513" width="2.5" style="1" customWidth="1"/>
    <col min="12514" max="12525" width="3.625" style="1" customWidth="1"/>
    <col min="12526" max="12526" width="5" style="1" customWidth="1"/>
    <col min="12527" max="12538" width="3.625" style="1" customWidth="1"/>
    <col min="12539" max="12768" width="8.875" style="1"/>
    <col min="12769" max="12769" width="2.5" style="1" customWidth="1"/>
    <col min="12770" max="12781" width="3.625" style="1" customWidth="1"/>
    <col min="12782" max="12782" width="5" style="1" customWidth="1"/>
    <col min="12783" max="12794" width="3.625" style="1" customWidth="1"/>
    <col min="12795" max="13024" width="8.875" style="1"/>
    <col min="13025" max="13025" width="2.5" style="1" customWidth="1"/>
    <col min="13026" max="13037" width="3.625" style="1" customWidth="1"/>
    <col min="13038" max="13038" width="5" style="1" customWidth="1"/>
    <col min="13039" max="13050" width="3.625" style="1" customWidth="1"/>
    <col min="13051" max="13280" width="8.875" style="1"/>
    <col min="13281" max="13281" width="2.5" style="1" customWidth="1"/>
    <col min="13282" max="13293" width="3.625" style="1" customWidth="1"/>
    <col min="13294" max="13294" width="5" style="1" customWidth="1"/>
    <col min="13295" max="13306" width="3.625" style="1" customWidth="1"/>
    <col min="13307" max="13536" width="8.875" style="1"/>
    <col min="13537" max="13537" width="2.5" style="1" customWidth="1"/>
    <col min="13538" max="13549" width="3.625" style="1" customWidth="1"/>
    <col min="13550" max="13550" width="5" style="1" customWidth="1"/>
    <col min="13551" max="13562" width="3.625" style="1" customWidth="1"/>
    <col min="13563" max="13792" width="8.875" style="1"/>
    <col min="13793" max="13793" width="2.5" style="1" customWidth="1"/>
    <col min="13794" max="13805" width="3.625" style="1" customWidth="1"/>
    <col min="13806" max="13806" width="5" style="1" customWidth="1"/>
    <col min="13807" max="13818" width="3.625" style="1" customWidth="1"/>
    <col min="13819" max="14048" width="8.875" style="1"/>
    <col min="14049" max="14049" width="2.5" style="1" customWidth="1"/>
    <col min="14050" max="14061" width="3.625" style="1" customWidth="1"/>
    <col min="14062" max="14062" width="5" style="1" customWidth="1"/>
    <col min="14063" max="14074" width="3.625" style="1" customWidth="1"/>
    <col min="14075" max="14304" width="8.875" style="1"/>
    <col min="14305" max="14305" width="2.5" style="1" customWidth="1"/>
    <col min="14306" max="14317" width="3.625" style="1" customWidth="1"/>
    <col min="14318" max="14318" width="5" style="1" customWidth="1"/>
    <col min="14319" max="14330" width="3.625" style="1" customWidth="1"/>
    <col min="14331" max="14560" width="8.875" style="1"/>
    <col min="14561" max="14561" width="2.5" style="1" customWidth="1"/>
    <col min="14562" max="14573" width="3.625" style="1" customWidth="1"/>
    <col min="14574" max="14574" width="5" style="1" customWidth="1"/>
    <col min="14575" max="14586" width="3.625" style="1" customWidth="1"/>
    <col min="14587" max="14816" width="8.875" style="1"/>
    <col min="14817" max="14817" width="2.5" style="1" customWidth="1"/>
    <col min="14818" max="14829" width="3.625" style="1" customWidth="1"/>
    <col min="14830" max="14830" width="5" style="1" customWidth="1"/>
    <col min="14831" max="14842" width="3.625" style="1" customWidth="1"/>
    <col min="14843" max="15072" width="8.875" style="1"/>
    <col min="15073" max="15073" width="2.5" style="1" customWidth="1"/>
    <col min="15074" max="15085" width="3.625" style="1" customWidth="1"/>
    <col min="15086" max="15086" width="5" style="1" customWidth="1"/>
    <col min="15087" max="15098" width="3.625" style="1" customWidth="1"/>
    <col min="15099" max="15328" width="8.875" style="1"/>
    <col min="15329" max="15329" width="2.5" style="1" customWidth="1"/>
    <col min="15330" max="15341" width="3.625" style="1" customWidth="1"/>
    <col min="15342" max="15342" width="5" style="1" customWidth="1"/>
    <col min="15343" max="15354" width="3.625" style="1" customWidth="1"/>
    <col min="15355" max="15584" width="8.875" style="1"/>
    <col min="15585" max="15585" width="2.5" style="1" customWidth="1"/>
    <col min="15586" max="15597" width="3.625" style="1" customWidth="1"/>
    <col min="15598" max="15598" width="5" style="1" customWidth="1"/>
    <col min="15599" max="15610" width="3.625" style="1" customWidth="1"/>
    <col min="15611" max="15840" width="8.875" style="1"/>
    <col min="15841" max="15841" width="2.5" style="1" customWidth="1"/>
    <col min="15842" max="15853" width="3.625" style="1" customWidth="1"/>
    <col min="15854" max="15854" width="5" style="1" customWidth="1"/>
    <col min="15855" max="15866" width="3.625" style="1" customWidth="1"/>
    <col min="15867" max="16096" width="8.875" style="1"/>
    <col min="16097" max="16097" width="2.5" style="1" customWidth="1"/>
    <col min="16098" max="16109" width="3.625" style="1" customWidth="1"/>
    <col min="16110" max="16110" width="5" style="1" customWidth="1"/>
    <col min="16111" max="16122" width="3.625" style="1" customWidth="1"/>
    <col min="16123" max="16351" width="8.875" style="1"/>
    <col min="16352" max="16382" width="9" style="1" customWidth="1"/>
    <col min="16383" max="16384" width="9" style="1"/>
  </cols>
  <sheetData>
    <row r="1" spans="1:9" ht="15.6" customHeight="1">
      <c r="A1" s="1" t="s">
        <v>40</v>
      </c>
      <c r="B1" s="46">
        <v>5186</v>
      </c>
    </row>
    <row r="2" spans="1:9" ht="27" customHeight="1">
      <c r="B2" s="77" t="str">
        <f>+'医薬品（契約単位経費）'!B2:I2</f>
        <v>治験（医薬品、医療機器、再生医療等製品）に係る経費算出表</v>
      </c>
      <c r="C2" s="77"/>
      <c r="D2" s="77"/>
      <c r="E2" s="77"/>
      <c r="F2" s="77"/>
      <c r="G2" s="77"/>
      <c r="H2" s="77"/>
      <c r="I2" s="77"/>
    </row>
    <row r="3" spans="1:9" ht="17.25">
      <c r="B3" s="27"/>
      <c r="C3" s="27"/>
      <c r="D3" s="27"/>
      <c r="E3" s="27"/>
      <c r="F3" s="27"/>
      <c r="G3" s="27"/>
      <c r="H3" s="27"/>
      <c r="I3" s="27"/>
    </row>
    <row r="4" spans="1:9" ht="14.25">
      <c r="B4" s="18"/>
      <c r="C4" s="18"/>
      <c r="D4" s="18"/>
      <c r="E4" s="18"/>
      <c r="F4" s="18"/>
      <c r="G4" s="18"/>
      <c r="H4" s="18"/>
      <c r="I4" s="18"/>
    </row>
    <row r="5" spans="1:9" ht="14.25">
      <c r="B5" s="2"/>
      <c r="C5" s="2"/>
      <c r="D5" s="2"/>
      <c r="E5" s="2"/>
      <c r="F5" s="2"/>
      <c r="G5" s="2"/>
      <c r="H5" s="2"/>
      <c r="I5" s="2"/>
    </row>
    <row r="6" spans="1:9" s="44" customFormat="1" ht="24" customHeight="1">
      <c r="B6" s="45" t="s">
        <v>18</v>
      </c>
      <c r="C6" s="78">
        <f>+'医薬品（契約単位経費）'!C6:I7</f>
        <v>0</v>
      </c>
      <c r="D6" s="78"/>
      <c r="E6" s="78"/>
      <c r="F6" s="78"/>
      <c r="G6" s="78"/>
      <c r="H6" s="78"/>
      <c r="I6" s="78"/>
    </row>
    <row r="7" spans="1:9" ht="24" customHeight="1">
      <c r="C7" s="78"/>
      <c r="D7" s="78"/>
      <c r="E7" s="78"/>
      <c r="F7" s="78"/>
      <c r="G7" s="78"/>
      <c r="H7" s="78"/>
      <c r="I7" s="78"/>
    </row>
    <row r="8" spans="1:9" ht="13.5">
      <c r="B8" s="5"/>
    </row>
    <row r="10" spans="1:9" ht="17.25" customHeight="1">
      <c r="B10" s="41" t="s">
        <v>43</v>
      </c>
      <c r="C10" s="4"/>
      <c r="D10" s="4"/>
      <c r="E10" s="4"/>
    </row>
    <row r="11" spans="1:9" ht="17.25" customHeight="1" thickBot="1">
      <c r="B11" s="5"/>
      <c r="C11" s="4"/>
      <c r="D11" s="4"/>
      <c r="E11" s="4"/>
      <c r="I11" s="17" t="s">
        <v>12</v>
      </c>
    </row>
    <row r="12" spans="1:9" ht="33.6" customHeight="1">
      <c r="B12" s="11" t="s">
        <v>0</v>
      </c>
      <c r="C12" s="69" t="s">
        <v>1</v>
      </c>
      <c r="D12" s="73"/>
      <c r="E12" s="57" t="s">
        <v>26</v>
      </c>
      <c r="F12" s="69" t="s">
        <v>32</v>
      </c>
      <c r="G12" s="70"/>
      <c r="H12" s="70"/>
      <c r="I12" s="71"/>
    </row>
    <row r="13" spans="1:9" ht="33.6" customHeight="1">
      <c r="B13" s="14" t="s">
        <v>5</v>
      </c>
      <c r="C13" s="29" t="s">
        <v>36</v>
      </c>
      <c r="D13" s="34"/>
      <c r="E13" s="15"/>
      <c r="F13" s="62"/>
      <c r="G13" s="62"/>
      <c r="H13" s="62"/>
      <c r="I13" s="63"/>
    </row>
    <row r="14" spans="1:9" ht="33.6" customHeight="1">
      <c r="B14" s="12"/>
      <c r="C14" s="29" t="s">
        <v>20</v>
      </c>
      <c r="D14" s="53" t="s">
        <v>44</v>
      </c>
      <c r="E14" s="10">
        <f>G14*H14*I14</f>
        <v>0</v>
      </c>
      <c r="F14" s="22" t="s">
        <v>19</v>
      </c>
      <c r="G14" s="54">
        <v>0</v>
      </c>
      <c r="H14" s="28">
        <v>6600</v>
      </c>
      <c r="I14" s="59">
        <v>1</v>
      </c>
    </row>
    <row r="15" spans="1:9" ht="33.6" customHeight="1">
      <c r="B15" s="12"/>
      <c r="C15" s="29" t="s">
        <v>20</v>
      </c>
      <c r="D15" s="53"/>
      <c r="E15" s="16">
        <f t="shared" ref="E15:E22" si="0">G15*H15*I15</f>
        <v>0</v>
      </c>
      <c r="F15" s="22" t="s">
        <v>19</v>
      </c>
      <c r="G15" s="54">
        <v>0</v>
      </c>
      <c r="H15" s="28">
        <v>6600</v>
      </c>
      <c r="I15" s="59">
        <v>1</v>
      </c>
    </row>
    <row r="16" spans="1:9" ht="33.6" customHeight="1">
      <c r="B16" s="12"/>
      <c r="C16" s="30" t="s">
        <v>21</v>
      </c>
      <c r="D16" s="35"/>
      <c r="E16" s="15">
        <f t="shared" si="0"/>
        <v>0</v>
      </c>
      <c r="F16" s="22" t="s">
        <v>19</v>
      </c>
      <c r="G16" s="54">
        <v>0</v>
      </c>
      <c r="H16" s="28">
        <v>6600</v>
      </c>
      <c r="I16" s="59">
        <v>1</v>
      </c>
    </row>
    <row r="17" spans="2:17" ht="33.6" customHeight="1">
      <c r="B17" s="12"/>
      <c r="C17" s="31" t="s">
        <v>23</v>
      </c>
      <c r="D17" s="35"/>
      <c r="E17" s="15">
        <f t="shared" si="0"/>
        <v>0</v>
      </c>
      <c r="F17" s="22" t="s">
        <v>19</v>
      </c>
      <c r="G17" s="54">
        <v>0</v>
      </c>
      <c r="H17" s="28">
        <v>6600</v>
      </c>
      <c r="I17" s="59">
        <v>1</v>
      </c>
      <c r="Q17" s="56"/>
    </row>
    <row r="18" spans="2:17" ht="33.6" customHeight="1">
      <c r="B18" s="12"/>
      <c r="C18" s="31" t="s">
        <v>22</v>
      </c>
      <c r="D18" s="36"/>
      <c r="E18" s="16">
        <f t="shared" si="0"/>
        <v>0</v>
      </c>
      <c r="F18" s="22" t="s">
        <v>19</v>
      </c>
      <c r="G18" s="54">
        <v>0</v>
      </c>
      <c r="H18" s="28">
        <v>6600</v>
      </c>
      <c r="I18" s="59">
        <v>1</v>
      </c>
    </row>
    <row r="19" spans="2:17" ht="33.6" customHeight="1">
      <c r="B19" s="12"/>
      <c r="C19" s="31" t="s">
        <v>30</v>
      </c>
      <c r="D19" s="36"/>
      <c r="E19" s="16">
        <f t="shared" si="0"/>
        <v>0</v>
      </c>
      <c r="F19" s="22" t="s">
        <v>19</v>
      </c>
      <c r="G19" s="54">
        <v>0</v>
      </c>
      <c r="H19" s="28">
        <v>6600</v>
      </c>
      <c r="I19" s="59">
        <v>1</v>
      </c>
    </row>
    <row r="20" spans="2:17" ht="33.6" customHeight="1">
      <c r="B20" s="12"/>
      <c r="C20" s="30" t="s">
        <v>24</v>
      </c>
      <c r="D20" s="35"/>
      <c r="E20" s="16">
        <f t="shared" si="0"/>
        <v>0</v>
      </c>
      <c r="F20" s="22" t="s">
        <v>19</v>
      </c>
      <c r="G20" s="54">
        <v>0</v>
      </c>
      <c r="H20" s="28">
        <v>6600</v>
      </c>
      <c r="I20" s="59">
        <v>1</v>
      </c>
    </row>
    <row r="21" spans="2:17" ht="33.6" customHeight="1">
      <c r="B21" s="12"/>
      <c r="C21" s="30" t="s">
        <v>37</v>
      </c>
      <c r="D21" s="35"/>
      <c r="E21" s="16">
        <f t="shared" si="0"/>
        <v>0</v>
      </c>
      <c r="F21" s="22" t="s">
        <v>25</v>
      </c>
      <c r="G21" s="55">
        <v>0</v>
      </c>
      <c r="H21" s="28">
        <v>7700</v>
      </c>
      <c r="I21" s="59">
        <v>1</v>
      </c>
      <c r="N21" s="47"/>
      <c r="Q21" s="47"/>
    </row>
    <row r="22" spans="2:17" ht="33.6" customHeight="1">
      <c r="B22" s="12"/>
      <c r="C22" s="30" t="s">
        <v>38</v>
      </c>
      <c r="D22" s="35"/>
      <c r="E22" s="16">
        <f t="shared" si="0"/>
        <v>0</v>
      </c>
      <c r="F22" s="22" t="s">
        <v>29</v>
      </c>
      <c r="G22" s="40">
        <f>+G14+G15</f>
        <v>0</v>
      </c>
      <c r="H22" s="28">
        <v>6600</v>
      </c>
      <c r="I22" s="59">
        <v>1</v>
      </c>
    </row>
    <row r="23" spans="2:17" ht="33.6" customHeight="1">
      <c r="B23" s="12"/>
      <c r="C23" s="31" t="s">
        <v>13</v>
      </c>
      <c r="D23" s="36"/>
      <c r="E23" s="16">
        <f>SUM(E14:E22)</f>
        <v>0</v>
      </c>
      <c r="F23" s="62"/>
      <c r="G23" s="62"/>
      <c r="H23" s="62"/>
      <c r="I23" s="63"/>
    </row>
    <row r="24" spans="2:17" s="3" customFormat="1" ht="33.6" customHeight="1">
      <c r="B24" s="12"/>
      <c r="C24" s="31" t="s">
        <v>39</v>
      </c>
      <c r="D24" s="36"/>
      <c r="E24" s="10">
        <f>ROUNDDOWN(E23*0.2,0)</f>
        <v>0</v>
      </c>
      <c r="F24" s="62" t="s">
        <v>14</v>
      </c>
      <c r="G24" s="62"/>
      <c r="H24" s="62"/>
      <c r="I24" s="63"/>
    </row>
    <row r="25" spans="2:17" ht="33.6" customHeight="1">
      <c r="B25" s="13"/>
      <c r="C25" s="31" t="s">
        <v>16</v>
      </c>
      <c r="D25" s="36"/>
      <c r="E25" s="10">
        <f>SUM(E23:E24)</f>
        <v>0</v>
      </c>
      <c r="F25" s="29" t="s">
        <v>42</v>
      </c>
      <c r="G25" s="74">
        <f>SUM(E21+E22+E24)</f>
        <v>0</v>
      </c>
      <c r="H25" s="75"/>
      <c r="I25" s="76"/>
    </row>
    <row r="26" spans="2:17" ht="33.6" customHeight="1" thickBot="1">
      <c r="B26" s="26" t="s">
        <v>4</v>
      </c>
      <c r="C26" s="32"/>
      <c r="D26" s="37"/>
      <c r="E26" s="19">
        <f>ROUNDDOWN(E25*0.3,0)</f>
        <v>0</v>
      </c>
      <c r="F26" s="64" t="s">
        <v>17</v>
      </c>
      <c r="G26" s="64"/>
      <c r="H26" s="64"/>
      <c r="I26" s="65"/>
    </row>
    <row r="27" spans="2:17" ht="33.6" customHeight="1" thickTop="1" thickBot="1">
      <c r="B27" s="23" t="s">
        <v>15</v>
      </c>
      <c r="C27" s="33"/>
      <c r="D27" s="38"/>
      <c r="E27" s="25">
        <f>SUM(E25:E26)</f>
        <v>0</v>
      </c>
      <c r="F27" s="60" t="s">
        <v>11</v>
      </c>
      <c r="G27" s="60"/>
      <c r="H27" s="60"/>
      <c r="I27" s="61"/>
    </row>
    <row r="28" spans="2:17" ht="23.45" customHeight="1">
      <c r="B28" s="6" t="s">
        <v>41</v>
      </c>
    </row>
    <row r="29" spans="2:17" ht="9" customHeight="1">
      <c r="B29" s="6"/>
    </row>
  </sheetData>
  <sheetProtection algorithmName="SHA-512" hashValue="cDlWtq4KW9e0bXDOqrVcdKN/OqE/M4Om/OQFgGw7oJFwL+3aFo88asU0p3yG+h1RVCBAZITytrS2E6tPmcXmAA==" saltValue="2YA2tiVoM7LVM2ppdBXB7w==" spinCount="100000" sheet="1" selectLockedCells="1"/>
  <mergeCells count="10">
    <mergeCell ref="B2:I2"/>
    <mergeCell ref="C6:I7"/>
    <mergeCell ref="F12:I12"/>
    <mergeCell ref="F13:I13"/>
    <mergeCell ref="F26:I26"/>
    <mergeCell ref="F27:I27"/>
    <mergeCell ref="C12:D12"/>
    <mergeCell ref="F23:I23"/>
    <mergeCell ref="F24:I24"/>
    <mergeCell ref="G25:I25"/>
  </mergeCells>
  <phoneticPr fontId="2"/>
  <printOptions horizontalCentered="1"/>
  <pageMargins left="0.78740157480314965" right="0.78740157480314965" top="0.98425196850393704" bottom="0.74803149606299213" header="0.51181102362204722" footer="0.31496062992125984"/>
  <pageSetup paperSize="9" scale="80" orientation="portrait" blackAndWhite="1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医薬品（契約単位経費）</vt:lpstr>
      <vt:lpstr>医薬品（症例単位経費）</vt:lpstr>
      <vt:lpstr>'医薬品（契約単位経費）'!Print_Area</vt:lpstr>
      <vt:lpstr>'医薬品（症例単位経費）'!Print_Area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2021-11-21T23:58:42Z</dcterms:modified>
</cp:coreProperties>
</file>